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75" windowHeight="7005" tabRatio="748" activeTab="1"/>
  </bookViews>
  <sheets>
    <sheet name="Месячный отчет Доходы в Exc (2)" sheetId="1" r:id="rId1"/>
    <sheet name="Месячный отчет Расходы в Ex (2" sheetId="2" r:id="rId2"/>
    <sheet name="Месячный отчет Источники в Exce" sheetId="3" r:id="rId3"/>
  </sheets>
  <definedNames>
    <definedName name="_xlnm.Print_Area" localSheetId="2">'Месячный отчет Источники в Exce'!$A$1:$F$31</definedName>
    <definedName name="_xlnm.Print_Area" localSheetId="1">'Месячный отчет Расходы в Ex (2'!$A$1:$F$181</definedName>
  </definedNames>
  <calcPr fullCalcOnLoad="1"/>
</workbook>
</file>

<file path=xl/sharedStrings.xml><?xml version="1.0" encoding="utf-8"?>
<sst xmlns="http://schemas.openxmlformats.org/spreadsheetml/2006/main" count="890" uniqueCount="513">
  <si>
    <t>0106 9990087040 000</t>
  </si>
  <si>
    <t>0106 9990087040 540</t>
  </si>
  <si>
    <t>0107 0000000000 000</t>
  </si>
  <si>
    <t>0107 9900000000 000</t>
  </si>
  <si>
    <t>0107 9990000000 000</t>
  </si>
  <si>
    <t>0107 9990085200 000</t>
  </si>
  <si>
    <t>0107 9990085200 880</t>
  </si>
  <si>
    <t>0107 9990098010 000</t>
  </si>
  <si>
    <t>0107 9990098010 880</t>
  </si>
  <si>
    <t>0113 0000000000 000</t>
  </si>
  <si>
    <t>0113 0400000000 000</t>
  </si>
  <si>
    <t>0113 0410000000 000</t>
  </si>
  <si>
    <t>0113 0410028140 000</t>
  </si>
  <si>
    <t>0113 0410028140 244</t>
  </si>
  <si>
    <t>0113 0500000000 000</t>
  </si>
  <si>
    <t>0113 0510000000 000</t>
  </si>
  <si>
    <t>0113 0510028160 000</t>
  </si>
  <si>
    <t>0113 0510028160 244</t>
  </si>
  <si>
    <t>0113 1000000000 000</t>
  </si>
  <si>
    <t>0113 1020000000 000</t>
  </si>
  <si>
    <t>0113 1020028310 000</t>
  </si>
  <si>
    <t>0113 1020028310 244</t>
  </si>
  <si>
    <t>0113 1020028320 000</t>
  </si>
  <si>
    <t>0113 1020028320 851</t>
  </si>
  <si>
    <t>0113 1020028320 852</t>
  </si>
  <si>
    <t>0113 1020028320 853</t>
  </si>
  <si>
    <t>0113 1020028330 000</t>
  </si>
  <si>
    <t>0113 1020028330 244</t>
  </si>
  <si>
    <t>0113 1020028340 000</t>
  </si>
  <si>
    <t>0113 1020028340 244</t>
  </si>
  <si>
    <t>0113 9900000000 000</t>
  </si>
  <si>
    <t>0113 9990000000 000</t>
  </si>
  <si>
    <t>0113 9990098060 000</t>
  </si>
  <si>
    <t>0113 9990098060 244</t>
  </si>
  <si>
    <t>0200 0000000000 000</t>
  </si>
  <si>
    <t>0203 0000000000 000</t>
  </si>
  <si>
    <t>0203 9900000000 000</t>
  </si>
  <si>
    <t>0203 9990000000 000</t>
  </si>
  <si>
    <t>0203 9990051180 000</t>
  </si>
  <si>
    <t>0203 9990051180 121</t>
  </si>
  <si>
    <t>0203 9990051180 129</t>
  </si>
  <si>
    <t>0300 0000000000 000</t>
  </si>
  <si>
    <t>0309 0000000000 000</t>
  </si>
  <si>
    <t>0309 0500000000 000</t>
  </si>
  <si>
    <t>0309 0520000000 000</t>
  </si>
  <si>
    <t>0309 0520028180 000</t>
  </si>
  <si>
    <t>0309 0520028180 244</t>
  </si>
  <si>
    <t>0309 0520087010 000</t>
  </si>
  <si>
    <t>0309 0520087010 540</t>
  </si>
  <si>
    <t>0400 0000000000 000</t>
  </si>
  <si>
    <t>0409 0000000000 000</t>
  </si>
  <si>
    <t>0409 0800000000 000</t>
  </si>
  <si>
    <t>0409 0810000000 000</t>
  </si>
  <si>
    <t>0409 0810028230 000</t>
  </si>
  <si>
    <t>0409 0810028230 244</t>
  </si>
  <si>
    <t>0409 0810073510 000</t>
  </si>
  <si>
    <t>0409 0810073510 244</t>
  </si>
  <si>
    <t>0409 0820000000 000</t>
  </si>
  <si>
    <t>0409 0820086110 000</t>
  </si>
  <si>
    <t>0409 0820086110 244</t>
  </si>
  <si>
    <t>0500 0000000000 000</t>
  </si>
  <si>
    <t>0501 0000000000 000</t>
  </si>
  <si>
    <t>0501 0200000000 000</t>
  </si>
  <si>
    <t>0501 0220000000 000</t>
  </si>
  <si>
    <t>0501 0220095020 000</t>
  </si>
  <si>
    <t>0501 0220095020 412</t>
  </si>
  <si>
    <t>0501 0220096020 000</t>
  </si>
  <si>
    <t>0501 0220096020 412</t>
  </si>
  <si>
    <t>0501 0300000000 000</t>
  </si>
  <si>
    <t>0501 0310000000 000</t>
  </si>
  <si>
    <t>0501 0310099990 000</t>
  </si>
  <si>
    <t>0501 9900000000 000</t>
  </si>
  <si>
    <t>0501 9990000000 000</t>
  </si>
  <si>
    <t>0501 9990098040 000</t>
  </si>
  <si>
    <t>0501 9990098040 831</t>
  </si>
  <si>
    <t>0502 0000000000 000</t>
  </si>
  <si>
    <t>0502 0300000000 000</t>
  </si>
  <si>
    <t>0502 0340000000 000</t>
  </si>
  <si>
    <t>0502 0340028550 000</t>
  </si>
  <si>
    <t>0502 0340028550 244</t>
  </si>
  <si>
    <t>0502 9900000000 000</t>
  </si>
  <si>
    <t>0502 9990000000 000</t>
  </si>
  <si>
    <t>0502 9990097010 000</t>
  </si>
  <si>
    <t>0502 9990097010 244</t>
  </si>
  <si>
    <t>0503 0000000000 000</t>
  </si>
  <si>
    <t>0503 1200000000 000</t>
  </si>
  <si>
    <t>0503 1210000000 000</t>
  </si>
  <si>
    <t>0503 1210028430 000</t>
  </si>
  <si>
    <t>0503 1210028430 244</t>
  </si>
  <si>
    <t>0503 1220000000 000</t>
  </si>
  <si>
    <t>0503 1220028440 000</t>
  </si>
  <si>
    <t>0503 1220028440 244</t>
  </si>
  <si>
    <t>0503 1230000000 000</t>
  </si>
  <si>
    <t>0503 1230028450 000</t>
  </si>
  <si>
    <t>0503 1230028450 244</t>
  </si>
  <si>
    <t>0503 1230028460 000</t>
  </si>
  <si>
    <t>0503 1230028460 244</t>
  </si>
  <si>
    <t>0503 1230028530 000</t>
  </si>
  <si>
    <t>0503 1230028530 244</t>
  </si>
  <si>
    <t>0800 0000000000 000</t>
  </si>
  <si>
    <t>0801 0000000000 000</t>
  </si>
  <si>
    <t>0801 0600000000 000</t>
  </si>
  <si>
    <t>0801 0610000000 000</t>
  </si>
  <si>
    <t>0801 0610000590 000</t>
  </si>
  <si>
    <t>0801 0610000590 611</t>
  </si>
  <si>
    <t>0801 0610073850 000</t>
  </si>
  <si>
    <t>0801 0610073850 611</t>
  </si>
  <si>
    <t>0801 0610085000 000</t>
  </si>
  <si>
    <t>0801 0610085000 611</t>
  </si>
  <si>
    <t>0801 06100S3850 000</t>
  </si>
  <si>
    <t>0801 06100S3850 611</t>
  </si>
  <si>
    <t>0801 0620000000 000</t>
  </si>
  <si>
    <t>0801 0620073850 000</t>
  </si>
  <si>
    <t>0801 0620073850 540</t>
  </si>
  <si>
    <t>0801 0620085040 000</t>
  </si>
  <si>
    <t>0801 0620085040 540</t>
  </si>
  <si>
    <t>0801 0620087020 000</t>
  </si>
  <si>
    <t>0801 0620087020 540</t>
  </si>
  <si>
    <t>0801 06200S3850 000</t>
  </si>
  <si>
    <t>0801 06200S3850 540</t>
  </si>
  <si>
    <t>0801 9900000000 000</t>
  </si>
  <si>
    <t>0801 9990000000 000</t>
  </si>
  <si>
    <t>0801 9990097010 000</t>
  </si>
  <si>
    <t>0801 9990097010 612</t>
  </si>
  <si>
    <t>1000 0000000000 000</t>
  </si>
  <si>
    <t>1001 0000000000 000</t>
  </si>
  <si>
    <t>1001 0100000000 000</t>
  </si>
  <si>
    <t>1001 0110000000 000</t>
  </si>
  <si>
    <t>1001 0110028010 000</t>
  </si>
  <si>
    <t>1001 0110028010 312</t>
  </si>
  <si>
    <t>1003 0000000000 000</t>
  </si>
  <si>
    <t>1003 0200000000 000</t>
  </si>
  <si>
    <t>1003 0220000000 000</t>
  </si>
  <si>
    <t>1003 0220095020 000</t>
  </si>
  <si>
    <t>1003 0220095020 322</t>
  </si>
  <si>
    <t>1003 0220096020 000</t>
  </si>
  <si>
    <t>1003 0220096020 322</t>
  </si>
  <si>
    <t>1100 0000000000 000</t>
  </si>
  <si>
    <t>1102 0000000000 000</t>
  </si>
  <si>
    <t>1102 0700000000 000</t>
  </si>
  <si>
    <t>1102 0710000000 000</t>
  </si>
  <si>
    <t>1102 0710028220 000</t>
  </si>
  <si>
    <t>1102 0710028220 244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</si>
  <si>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</si>
  <si>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</t>
  </si>
  <si>
    <t> Непрограммные расходы муниципального образования "Шолоховское городское поселение"</t>
  </si>
  <si>
    <t> Непрограммные расходы</t>
  </si>
  <si>
    <t> 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</si>
  <si>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</si>
  <si>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> Расходы на подготовку и проведение выборов</t>
  </si>
  <si>
    <t> Проведение выборов депутатов Собрания депутатов Шолоховского городского поселения.</t>
  </si>
  <si>
    <t> Муниципальная программа Шолоховского городского поселения «Обеспечение общественного порядка и противодействие преступности»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</si>
  <si>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</si>
  <si>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</t>
  </si>
  <si>
    <t>000 1 01 02020 01 3000 110</t>
  </si>
  <si>
    <t>на 1 ноября 2016 г.</t>
  </si>
  <si>
    <t>0501 0310099990 244</t>
  </si>
  <si>
    <r>
      <t>"_</t>
    </r>
    <r>
      <rPr>
        <u val="single"/>
        <sz val="10"/>
        <rFont val="Arial"/>
        <family val="2"/>
      </rPr>
      <t>07</t>
    </r>
    <r>
      <rPr>
        <sz val="10"/>
        <rFont val="Arial"/>
        <family val="2"/>
      </rPr>
      <t>_______"    ____</t>
    </r>
    <r>
      <rPr>
        <u val="single"/>
        <sz val="10"/>
        <rFont val="Arial"/>
        <family val="2"/>
      </rPr>
      <t>ноября</t>
    </r>
    <r>
      <rPr>
        <sz val="10"/>
        <rFont val="Arial"/>
        <family val="2"/>
      </rPr>
      <t>_______  2016 г.</t>
    </r>
  </si>
  <si>
    <t> Муниципальная программа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</si>
  <si>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</si>
  <si>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первичных мер пожарной безопасности в границах поселения в рамках подпрограммы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</t>
  </si>
  <si>
    <t> Муниципальная программа Шолоховского городского поселения «Муниципальная политика»</t>
  </si>
  <si>
    <t>000 1 01 02030 01 2100 110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</si>
  <si>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</si>
  <si>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Субсидии бюджетным учреждениям на иные цели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</si>
  <si>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</si>
  <si>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</si>
  <si>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</t>
  </si>
  <si>
    <t xml:space="preserve"> Мероприятия по диспансеризации муниципальных служащих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</si>
  <si>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</t>
  </si>
  <si>
    <t> Субвенция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</si>
  <si>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</si>
  <si>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ситуаций» муниципальной программы Шолоховского городского поселения «Защ</t>
  </si>
  <si>
    <t> 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- спасательных формирований на территории Шолоховского городского поселения" в рамках подпрограмм</t>
  </si>
  <si>
    <t> Муниципальная программа Шолоховского городского поселения «Развитие транспортной инфраструктуры»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</si>
  <si>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</si>
  <si>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</t>
  </si>
  <si>
    <t> Расходы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</si>
  <si>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</si>
  <si>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 Мероприятия по обеспечению безопасности дорожного движения в рамках подпрограммы "Повышение безопасности дорожного движения на территории Шолоховского городского поселения" муниципальной программы Шолоховского городского поселения "Развитие транспортной </t>
  </si>
  <si>
    <t> Муниципальная программа Шолоховского городского поселения «Обеспечение доступным и комфортным жильем населения Шолоховского городского поселения»</t>
  </si>
  <si>
    <t> Подпрограмма «Переселение граждан их аварийного жилищного фонда Шолоховского городского поселения на 2014 -2020 годы» муниципальной программы Шолоховского городского поселения «Обеспечение доступным и комфортным жильем населения Шолоховского городского п</t>
  </si>
  <si>
    <t> Субсидия на обеспечение мероприятий по переселению граждан из аварийного жилищного фонда за счёт средств, поступивших от Фонда содействия реформированию жилищно-коммунального хозяйства, в рамках подпрограммы "Оказание мер государственной поддержки в улуч</t>
  </si>
  <si>
    <t> Муниципальная программа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</si>
  <si>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</si>
  <si>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</t>
  </si>
  <si>
    <r>
      <t xml:space="preserve">Периодичность: </t>
    </r>
    <r>
      <rPr>
        <sz val="8"/>
        <rFont val="Arial Cyr"/>
        <family val="0"/>
      </rPr>
      <t xml:space="preserve">   </t>
    </r>
    <r>
      <rPr>
        <b/>
        <u val="single"/>
        <sz val="8"/>
        <rFont val="Arial Cyr"/>
        <family val="0"/>
      </rPr>
      <t>месячная</t>
    </r>
    <r>
      <rPr>
        <sz val="8"/>
        <rFont val="Arial Cyr"/>
        <family val="0"/>
      </rPr>
      <t>,квартальная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>годовая</t>
    </r>
  </si>
  <si>
    <t> Резервные фонды местных администраций</t>
  </si>
  <si>
    <t> Финансирование расходов по Решению суда и исполнительным листам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</si>
  <si>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</si>
  <si>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 Подпрограмма "Создание условий для обеспечения качественными коммунальными услугами населения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</t>
  </si>
  <si>
    <t> Мероприятия по разработке схемы теплоснабжения в рамках подпрограммы "«Создание условий для обеспечения качественными коммунальными услугами населения Шолоховского городского поселения" муниципальной программы Шолоховского городского поселения "Обеспечен</t>
  </si>
  <si>
    <t> Муниципальная программа Шолоховского городского поселения «Благоустройство территории Шолоховского городского поселения»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</si>
  <si>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</si>
  <si>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</si>
  <si>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</si>
  <si>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 Доходы от реализации имущества, находящегося в собственности городского поселения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</t>
  </si>
  <si>
    <t>000 1 14 02050 13 0000 410</t>
  </si>
  <si>
    <t> Доходы от реализации иного имущества, находящегося в собственности городского поселения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</t>
  </si>
  <si>
    <t>000 1 14 02053 13 0000 410</t>
  </si>
  <si>
    <t> Расчистка земельных участков от мусора, удаление растительности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</si>
  <si>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Шолоховского городского поселения «Благоустройство территории Шолохо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</si>
  <si>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</si>
  <si>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</si>
  <si>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</si>
  <si>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</si>
  <si>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000 1 01 02010 01 4000 110</t>
  </si>
  <si>
    <t> Расходы на реализацию мероприятий по организации и содержанию мест захоронения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</t>
  </si>
  <si>
    <t> Расходы на реализацию мероприятий по содержанию и благоустройству территории парка Шолоховского городского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</t>
  </si>
  <si>
    <t> Расходы на реализация прочих мероприятий по благоустройству территории поселения в рамках подпрограммы "Благоустройство и санитарное содержание территории Шолоховского городского поселения" муниципальной программы Шолоховского городского поселения "Благо</t>
  </si>
  <si>
    <t> Муниципальная программа Шолоховского городского поселения «Развитие культуры и туризма»</t>
  </si>
  <si>
    <t> Подпрограмма «Развитие культуры» муниципальной программы Шолоховского городского поселения «Развитие культуры и туризма»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</si>
  <si>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 и туризма" (Субсидии бюджетным учреждениям)</t>
  </si>
  <si>
    <t> Расходы на обеспечение деятельности (оказание услуг) муниципальных бюджетных учреждений в рамках подпрограммы "Развитие культуры" муниципальной программы Шолоховского городского поселения "Развитие культуры и туризма"</t>
  </si>
  <si>
    <t> Подпрограмма «Развитие библиотечного дела» муниципальной программы Шолоховского городского поселения «Развитие культуры и туризма»</t>
  </si>
  <si>
    <t> Расходы на обеспечение деятельности (оказание услуг)муниципальных бюджетных учреждений в рамках подпрограммы "Развитие библиотечного дела" муниципальной программы Шолоховского городского поселения "Развитие культуры и туризма"</t>
  </si>
  <si>
    <t> 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</t>
  </si>
  <si>
    <t> Муниципальная программа Шолоховского городского поселения "Социальная поддержка граждан"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</si>
  <si>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</si>
  <si>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</t>
  </si>
  <si>
    <t> Муниципальная программа Шолоховского городского поселения «Развитие физической культуры и спорта»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</si>
  <si>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</si>
  <si>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</t>
  </si>
  <si>
    <t> 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</si>
  <si>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</si>
  <si>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000 1 06 06030 00 0000 110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</si>
  <si>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</t>
  </si>
  <si>
    <t> Администрация Шолоховского городского поселения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</si>
  <si>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</si>
  <si>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</si>
  <si>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Обеспечение проведения выборов и референдумов</t>
  </si>
  <si>
    <t> Прочие поступления от использования имущества,находящегося в собственности городских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</si>
  <si>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 Иные пенсии, социальные доплаты к пенсиям</t>
  </si>
  <si>
    <t> Результат исполнения бюджета (дефицит "-", профицит "+")</t>
  </si>
  <si>
    <t> 450</t>
  </si>
  <si>
    <t>Ярош Н.Б.</t>
  </si>
  <si>
    <t>Дата</t>
  </si>
  <si>
    <t>по ОКПО</t>
  </si>
  <si>
    <t xml:space="preserve"> Глава по БК</t>
  </si>
  <si>
    <t>60606102</t>
  </si>
  <si>
    <t> Бюджетные инвестиции на приобретение объектов недвижимого имущества в государственную (муниципальную) собственность</t>
  </si>
  <si>
    <t>951 01 05 02 01 13 0000 610</t>
  </si>
  <si>
    <t>951 01 05 02 01 13 0000 510</t>
  </si>
  <si>
    <t> ШТРАФЫ, САНКЦИИ, ВОЗМЕЩЕНИЕ УЩЕРБА</t>
  </si>
  <si>
    <t>000 1 16 00000 00 0000 000</t>
  </si>
  <si>
    <t> Прочие поступления от денежных взысканий (штрафов) и иных сумм в возмещение ущерба</t>
  </si>
  <si>
    <t>000 1 16 90000 00 0000 140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</si>
  <si>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</si>
  <si>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Государственая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</si>
  <si>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700</t>
  </si>
  <si>
    <t>951 01 05 00 00 00 0000 000</t>
  </si>
  <si>
    <t> 710</t>
  </si>
  <si>
    <t>951 01 05 00 00 00 0000 500</t>
  </si>
  <si>
    <t>951 01 05 02 00 00 0000 500</t>
  </si>
  <si>
    <t>951 01 05 02 01 00 0000 510</t>
  </si>
  <si>
    <t> 720</t>
  </si>
  <si>
    <t>951 01 05 00 00 00 0000 600</t>
  </si>
  <si>
    <t>951 01 05 02 00 00 0000 600</t>
  </si>
  <si>
    <t>951 01 05 02 01 00 0000 610</t>
  </si>
  <si>
    <t>3. Источники финансирования дефицита</t>
  </si>
  <si>
    <t>Код источника финансирования дефицита бюджета по бюджетной классификации</t>
  </si>
  <si>
    <t>______________</t>
  </si>
  <si>
    <t>Руководитель финансово-</t>
  </si>
  <si>
    <t xml:space="preserve"> (подпись) </t>
  </si>
  <si>
    <t>(расшифровка подписи)</t>
  </si>
  <si>
    <t>Главный бухгалтер</t>
  </si>
  <si>
    <t>Гарматина С.Н.</t>
  </si>
  <si>
    <t>Х</t>
  </si>
  <si>
    <t xml:space="preserve">экономической службы        </t>
  </si>
  <si>
    <t>КОДЫ</t>
  </si>
  <si>
    <t>0503117</t>
  </si>
  <si>
    <t>383</t>
  </si>
  <si>
    <t>Исполнено</t>
  </si>
  <si>
    <t>Неисполненные назначения</t>
  </si>
  <si>
    <t> Доходы бюджета - всего</t>
  </si>
  <si>
    <t> 010</t>
  </si>
  <si>
    <t> НАЛОГОВЫЕ И НЕНАЛОГОВЫЕ ДОХОДЫ</t>
  </si>
  <si>
    <t> 020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</si>
  <si>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</si>
  <si>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</si>
  <si>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</si>
  <si>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</si>
  <si>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</si>
  <si>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000 1 01 02010 01 0000 110</t>
  </si>
  <si>
    <t>000 1 01 02010 01 1000 110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</si>
  <si>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</si>
  <si>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</si>
  <si>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</si>
  <si>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</si>
  <si>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Земельный налог</t>
  </si>
  <si>
    <t>000 1 06 06000 00 0000 110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</si>
  <si>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</si>
  <si>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</si>
  <si>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</si>
  <si>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</si>
  <si>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</si>
  <si>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</si>
  <si>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000 1 01 02020 01 0000 110</t>
  </si>
  <si>
    <t>000 1 01 02020 01 1000 110</t>
  </si>
  <si>
    <t> 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</si>
  <si>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000 1 06 06033 13 3000 110</t>
  </si>
  <si>
    <t>000 1 08 04020 01 1000 110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</si>
  <si>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</si>
  <si>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</si>
  <si>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</si>
  <si>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</si>
  <si>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</si>
  <si>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000 1 11 09000 00 0000 120</t>
  </si>
  <si>
    <t>000 1 11 09040 00 0000 120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</si>
  <si>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</si>
  <si>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</si>
  <si>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</si>
  <si>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</si>
  <si>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Дотации бюджетам субъектов Российской Федерации и муниципальных образований</t>
  </si>
  <si>
    <t>000 2 02 01000 00 0000 151</t>
  </si>
  <si>
    <t> Дотации на выравнивание бюджетной обеспеченности</t>
  </si>
  <si>
    <t>000 2 02 01001 00 0000 151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</si>
  <si>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</si>
  <si>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</si>
  <si>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</si>
  <si>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</si>
  <si>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</si>
  <si>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</si>
  <si>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 Иные межбюджетные трансферты</t>
  </si>
  <si>
    <t>000 2 02 04000 00 0000 151</t>
  </si>
  <si>
    <t> Прочие межбюджетные трансферты, передаваемые бюджетам</t>
  </si>
  <si>
    <t>000 2 02 04999 00 0000 151</t>
  </si>
  <si>
    <t>ОТЧЕТ  ОБ  ИСПОЛНЕНИИ БЮДЖЕТА</t>
  </si>
  <si>
    <t xml:space="preserve">  Форма по ОКУД</t>
  </si>
  <si>
    <t>04226008</t>
  </si>
  <si>
    <t>Администрация Шолоховского городского поселения</t>
  </si>
  <si>
    <t>951</t>
  </si>
  <si>
    <t>Бюджет Шолоховского городского поселения Белокалитвинского района</t>
  </si>
  <si>
    <t xml:space="preserve">Единица измерения:  руб </t>
  </si>
  <si>
    <t xml:space="preserve">                                 1. Доходы бюджета</t>
  </si>
  <si>
    <t xml:space="preserve">Нименование финансового органа </t>
  </si>
  <si>
    <t>по ОКЕИ</t>
  </si>
  <si>
    <t xml:space="preserve"> Наименование показателя</t>
  </si>
  <si>
    <t>Код строки</t>
  </si>
  <si>
    <t>Утвержденные бюджетные назначения</t>
  </si>
  <si>
    <t xml:space="preserve">Наименование публично-правового образования </t>
  </si>
  <si>
    <t> Рacходы бюджета - всего</t>
  </si>
  <si>
    <t> 200</t>
  </si>
  <si>
    <t> Общегосударственные вопросы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</si>
  <si>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</si>
  <si>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</si>
  <si>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000 1 01 02030 01 0000 110</t>
  </si>
  <si>
    <t>000 1 01 02030 01 1000 110</t>
  </si>
  <si>
    <t>000 1 01 02030 01 3000 110</t>
  </si>
  <si>
    <t> 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подпрограммыв рамках подпрограммы "</t>
  </si>
  <si>
    <t> 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Шолоховского городского поселения "Развитие культуры и туризма"</t>
  </si>
  <si>
    <t> Расходы на софинансирование повышения заработной платы работникам муниципальных учреждений культуры в рамках подпрограммы "Развитие библиотечного дела" муниципальной программы Шолоховского городского поселения "Развитие культуры и туризма"</t>
  </si>
  <si>
    <t>Глава Администрации</t>
  </si>
  <si>
    <t> 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</si>
  <si>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</si>
  <si>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НАЛОГИ НА ТОВАРЫ (РАБОТЫ, УСЛУГИ), РЕАЛИЗУЕМЫЕ НА ТЕРРИТОРИИ РОССИЙСКОЙ ФЕДЕРАЦИИ</t>
  </si>
  <si>
    <t>000 1 03 00000 00 0000 000</t>
  </si>
  <si>
    <t> Акцизы по подакцизным товарам (продукции), производимым на территории Российской Федерации</t>
  </si>
  <si>
    <t>000 1 03 02000 01 0000 110</t>
  </si>
  <si>
    <t> Доходы от уплаты акцизов на дизельное топливо, подлежащие распределению меж-ду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</si>
  <si>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</si>
  <si>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дифференци-рованных нормативов от</t>
  </si>
  <si>
    <t>000 1 03 02240 01 0000 110</t>
  </si>
  <si>
    <t> Доходы от уплаты акцизов на автомобиль-ный бензин, подлежащие распределению между бюджетами субъектов Российской Федерации и местными бюджетами с уче-том установленных дифференцированных нормативов отчислений в местные бюджеты</t>
  </si>
  <si>
    <t>000 1 03 02250 01 0000 110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</si>
  <si>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</si>
  <si>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</si>
  <si>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 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</si>
  <si>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</si>
  <si>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000 1 06 01030 13 1000 110</t>
  </si>
  <si>
    <t>000 1 06 01030 13 2100 110</t>
  </si>
  <si>
    <t> Земельный налог с организаций</t>
  </si>
  <si>
    <t> Земельный налог с организаций, обладающих земельным участком, расположенным в границах городских поселений</t>
  </si>
  <si>
    <t>000 1 06 06033 13 0000 110</t>
  </si>
  <si>
    <t>000 1 06 06033 13 1000 110</t>
  </si>
  <si>
    <t> Земельный налог с физических лиц</t>
  </si>
  <si>
    <t>000 1 06 06040 00 0000 110</t>
  </si>
  <si>
    <t> 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</si>
  <si>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</si>
  <si>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000 1 06 06043 13 1000 110</t>
  </si>
  <si>
    <t>000 1 06 06043 13 2100 110</t>
  </si>
  <si>
    <t>000 1 11 05013 13 0000 120</t>
  </si>
  <si>
    <t> 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</si>
  <si>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</si>
  <si>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</si>
  <si>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</si>
  <si>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</si>
  <si>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</si>
  <si>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</si>
  <si>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</si>
  <si>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000 1 11 09045 13 0000 120</t>
  </si>
  <si>
    <t> 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</si>
  <si>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</si>
  <si>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 Дотации бюджетам городских поселений на выравнивание уровня бюджетной обеспеченности</t>
  </si>
  <si>
    <t>000 2 02 01001 13 0000 151</t>
  </si>
  <si>
    <t> 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</si>
  <si>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</si>
  <si>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 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</si>
  <si>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</si>
  <si>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 Прочие межбюджетные трансферты, передаваемые бюджетам городских поселений</t>
  </si>
  <si>
    <t>000 2 02 04999 13 0000 151</t>
  </si>
  <si>
    <t> 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</si>
  <si>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000 2 19 05000 13 0000 151</t>
  </si>
  <si>
    <t>по ОКТМО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</si>
  <si>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</si>
  <si>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</si>
  <si>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</si>
  <si>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</si>
  <si>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</si>
  <si>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Национальная экономика</t>
  </si>
  <si>
    <t> Жилищно-коммунальное хозяйство</t>
  </si>
  <si>
    <t> Жилищное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</si>
  <si>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</si>
  <si>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</si>
  <si>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</si>
  <si>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</si>
  <si>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</si>
  <si>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</si>
  <si>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</si>
  <si>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Массовый спорт</t>
  </si>
  <si>
    <t>Код расхода по бюджетной классификации</t>
  </si>
  <si>
    <t>Код дохода по бюджетной классификации</t>
  </si>
  <si>
    <t>2. Расходы бюджета</t>
  </si>
  <si>
    <t> 500</t>
  </si>
  <si>
    <t> Источники финансирования дефицита бюджета - всего</t>
  </si>
  <si>
    <t>источники внутреннего финансирования бюджета</t>
  </si>
  <si>
    <t>-</t>
  </si>
  <si>
    <t xml:space="preserve">            из них:</t>
  </si>
  <si>
    <t> источники внешнего финансирования бюджета</t>
  </si>
  <si>
    <t xml:space="preserve">           из них:</t>
  </si>
  <si>
    <t xml:space="preserve"> Изменение остатков средств </t>
  </si>
  <si>
    <t>увеличение остатков средств, всего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</si>
  <si>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</si>
  <si>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</si>
  <si>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</si>
  <si>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уменьшение остатков средств,всего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</si>
  <si>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</si>
  <si>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</si>
  <si>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</si>
  <si>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</si>
  <si>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</si>
  <si>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 Уплата налога на имущество организаций и земельного налога</t>
  </si>
  <si>
    <t> Уплата прочих налогов, сборов и иных платежей</t>
  </si>
  <si>
    <t>  Дорожное хозяйство (дорожные фонды)</t>
  </si>
  <si>
    <t> 620</t>
  </si>
  <si>
    <t>Казаков М.Б.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</si>
  <si>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</si>
  <si>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</si>
  <si>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</si>
  <si>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</si>
  <si>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</si>
  <si>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Фонд оплаты труда государственных (муниципальных) органов и взносы по обязательному социальному страхованию</t>
  </si>
  <si>
    <t> Прочая закупка товаров, работ и услуг для обеспечения государственных (муниципальных) нужд</t>
  </si>
  <si>
    <t>в том числе:</t>
  </si>
  <si>
    <t> ДОХОДЫ ОТ ПРОДАЖИ МАТЕРИАЛЬНЫХ И НЕМАТЕРИАЛЬНЫХ АКТИВОВ</t>
  </si>
  <si>
    <t>000 1 14 00000 00 0000 000</t>
  </si>
  <si>
    <t> Иные выплаты персоналу государственных (муниципальных) органов, за исключением фонда оплаты труда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</si>
  <si>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</si>
  <si>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Социальное обеспечение населения</t>
  </si>
  <si>
    <t> Субсидии гражданам на приобретение жилья</t>
  </si>
  <si>
    <t>000 1 01 02010 01 2100 110</t>
  </si>
  <si>
    <t> Уплата иных платежей</t>
  </si>
  <si>
    <t> Специальные расходы</t>
  </si>
  <si>
    <t>000 1 06 06033 13 2100 110</t>
  </si>
  <si>
    <t> ДОХОДЫ ОТ ОКАЗАНИЯ ПЛАТНЫХ УСЛУГ (РАБОТ) И КОМПЕНСАЦИИ ЗАТРАТ ГОСУДАРСТВА</t>
  </si>
  <si>
    <t>000 1 13 00000 00 0000 000</t>
  </si>
  <si>
    <t> Доходы от компенсации затрат государства</t>
  </si>
  <si>
    <t>000 1 13 02000 00 0000 130</t>
  </si>
  <si>
    <t> Доходы, поступающие в порядке возмещения расходов, понесенных в связи с эксплуатацией имущества</t>
  </si>
  <si>
    <t>000 1 13 02060 00 0000 130</t>
  </si>
  <si>
    <t> Доходы, поступающие в порядке возмещения расходов, понесенных в связи с эксплуатацией имущества городских поселений</t>
  </si>
  <si>
    <t>000 1 13 02065 13 0000 130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</si>
  <si>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</si>
  <si>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</si>
  <si>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</si>
  <si>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</si>
  <si>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 Муниципальная программа Шолоховского городского поселения «Энергоэффективность и развитие энергетики»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</si>
  <si>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</si>
  <si>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</t>
  </si>
  <si>
    <t> Муниципальная программа Шолоховского городского поселения «Управление муниципальными финансами и создание условий для эффективного управления муниципальными финансами»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</si>
  <si>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 и создание условий для эффективного управления муниципальными финансами»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</si>
  <si>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</t>
  </si>
  <si>
    <t>0000 0000000000 000</t>
  </si>
  <si>
    <t>0100 0000000000 000</t>
  </si>
  <si>
    <t>0104 0000000000 000</t>
  </si>
  <si>
    <t>0104 0900000000 000</t>
  </si>
  <si>
    <t>0104 0910000000 000</t>
  </si>
  <si>
    <t>0104 0910028270 000</t>
  </si>
  <si>
    <t>0104 0910028270 244</t>
  </si>
  <si>
    <t>0104 1100000000 000</t>
  </si>
  <si>
    <t>0104 1120000000 000</t>
  </si>
  <si>
    <t>0104 1120000110 000</t>
  </si>
  <si>
    <t>0104 1120000110 121</t>
  </si>
  <si>
    <t>0104 1120000110 122</t>
  </si>
  <si>
    <t>0104 1120000110 129</t>
  </si>
  <si>
    <t>0104 1120000190 000</t>
  </si>
  <si>
    <t>0104 1120000190 122</t>
  </si>
  <si>
    <t>0104 1120000190 244</t>
  </si>
  <si>
    <t>0104 1120000190 851</t>
  </si>
  <si>
    <t>0104 1120000190 852</t>
  </si>
  <si>
    <t>0104 1120000190 853</t>
  </si>
  <si>
    <t>0104 1120087030 000</t>
  </si>
  <si>
    <t>0104 1120087030 540</t>
  </si>
  <si>
    <t>0104 9900000000 000</t>
  </si>
  <si>
    <t>0104 9990000000 000</t>
  </si>
  <si>
    <t>0104 9990072390 000</t>
  </si>
  <si>
    <t>0104 9990072390 244</t>
  </si>
  <si>
    <t>0104 9990097010 000</t>
  </si>
  <si>
    <t>0104 9990097010 121</t>
  </si>
  <si>
    <t>0104 9990097010 129</t>
  </si>
  <si>
    <t>0106 0000000000 000</t>
  </si>
  <si>
    <t>0106 9900000000 000</t>
  </si>
  <si>
    <t>0106 9990000000 000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</si>
</sst>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  <numFmt numFmtId="179" formatCode="000000"/>
  </numFmts>
  <fonts count="35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u val="single"/>
      <sz val="10"/>
      <name val="Arial Cyr"/>
      <family val="2"/>
    </font>
    <font>
      <sz val="9"/>
      <name val="Arial Cyr"/>
      <family val="2"/>
    </font>
    <font>
      <b/>
      <sz val="10"/>
      <color indexed="8"/>
      <name val="MS Sans Serif"/>
      <family val="2"/>
    </font>
    <font>
      <sz val="9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b/>
      <u val="single"/>
      <sz val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0" borderId="0">
      <alignment/>
      <protection/>
    </xf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15" borderId="2" applyNumberFormat="0" applyAlignment="0" applyProtection="0"/>
    <xf numFmtId="0" fontId="23" fillId="15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6" borderId="7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8" fillId="0" borderId="0">
      <alignment/>
      <protection/>
    </xf>
    <xf numFmtId="0" fontId="14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49" fontId="8" fillId="0" borderId="0" xfId="0" applyNumberFormat="1" applyFont="1" applyAlignment="1">
      <alignment/>
    </xf>
    <xf numFmtId="49" fontId="8" fillId="0" borderId="12" xfId="0" applyNumberFormat="1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4" fontId="8" fillId="0" borderId="13" xfId="0" applyNumberFormat="1" applyFont="1" applyBorder="1" applyAlignment="1">
      <alignment horizontal="center" shrinkToFit="1"/>
    </xf>
    <xf numFmtId="49" fontId="0" fillId="0" borderId="0" xfId="0" applyNumberFormat="1" applyFont="1" applyAlignment="1">
      <alignment/>
    </xf>
    <xf numFmtId="49" fontId="8" fillId="0" borderId="14" xfId="0" applyNumberFormat="1" applyFont="1" applyBorder="1" applyAlignment="1">
      <alignment horizontal="center" shrinkToFit="1"/>
    </xf>
    <xf numFmtId="49" fontId="8" fillId="0" borderId="15" xfId="0" applyNumberFormat="1" applyFont="1" applyBorder="1" applyAlignment="1">
      <alignment horizontal="center" shrinkToFit="1"/>
    </xf>
    <xf numFmtId="49" fontId="8" fillId="0" borderId="13" xfId="0" applyNumberFormat="1" applyFont="1" applyBorder="1" applyAlignment="1">
      <alignment horizontal="centerContinuous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18" xfId="0" applyFont="1" applyBorder="1" applyAlignment="1">
      <alignment horizontal="left" shrinkToFit="1"/>
    </xf>
    <xf numFmtId="0" fontId="0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shrinkToFit="1"/>
    </xf>
    <xf numFmtId="49" fontId="10" fillId="0" borderId="0" xfId="0" applyNumberFormat="1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Continuous" vertical="center"/>
    </xf>
    <xf numFmtId="4" fontId="1" fillId="0" borderId="19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4" fontId="1" fillId="0" borderId="22" xfId="0" applyNumberFormat="1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horizontal="right" wrapText="1"/>
    </xf>
    <xf numFmtId="0" fontId="1" fillId="0" borderId="23" xfId="0" applyFont="1" applyFill="1" applyBorder="1" applyAlignment="1">
      <alignment horizontal="center" wrapText="1"/>
    </xf>
    <xf numFmtId="4" fontId="1" fillId="0" borderId="23" xfId="0" applyNumberFormat="1" applyFont="1" applyFill="1" applyBorder="1" applyAlignment="1">
      <alignment horizontal="right" wrapText="1"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4" fontId="1" fillId="0" borderId="27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30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0" fontId="0" fillId="0" borderId="27" xfId="0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center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0" fontId="1" fillId="0" borderId="34" xfId="0" applyFont="1" applyFill="1" applyBorder="1" applyAlignment="1">
      <alignment horizontal="left" wrapText="1"/>
    </xf>
    <xf numFmtId="0" fontId="17" fillId="0" borderId="21" xfId="0" applyFont="1" applyFill="1" applyBorder="1" applyAlignment="1">
      <alignment horizontal="left" wrapText="1"/>
    </xf>
    <xf numFmtId="0" fontId="18" fillId="0" borderId="0" xfId="0" applyFont="1" applyAlignment="1">
      <alignment horizontal="left"/>
    </xf>
    <xf numFmtId="0" fontId="0" fillId="18" borderId="0" xfId="0" applyFill="1" applyAlignment="1">
      <alignment/>
    </xf>
    <xf numFmtId="4" fontId="0" fillId="0" borderId="35" xfId="0" applyNumberFormat="1" applyBorder="1" applyAlignment="1">
      <alignment/>
    </xf>
    <xf numFmtId="49" fontId="1" fillId="0" borderId="17" xfId="0" applyNumberFormat="1" applyFont="1" applyFill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10" fillId="0" borderId="18" xfId="0" applyNumberFormat="1" applyFont="1" applyBorder="1" applyAlignment="1">
      <alignment horizontal="center" shrinkToFit="1"/>
    </xf>
    <xf numFmtId="49" fontId="6" fillId="0" borderId="36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1" fillId="0" borderId="18" xfId="0" applyFont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17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left" wrapText="1"/>
    </xf>
    <xf numFmtId="0" fontId="0" fillId="0" borderId="37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zoomScale="85" zoomScaleNormal="85" zoomScalePageLayoutView="0" workbookViewId="0" topLeftCell="A1">
      <selection activeCell="A17" sqref="A17"/>
    </sheetView>
  </sheetViews>
  <sheetFormatPr defaultColWidth="9.140625" defaultRowHeight="12.75"/>
  <cols>
    <col min="1" max="1" width="56.00390625" style="0" customWidth="1"/>
    <col min="2" max="2" width="11.57421875" style="7" customWidth="1"/>
    <col min="3" max="3" width="29.8515625" style="7" customWidth="1"/>
    <col min="4" max="4" width="17.28125" style="0" customWidth="1"/>
    <col min="5" max="6" width="16.57421875" style="0" customWidth="1"/>
  </cols>
  <sheetData>
    <row r="1" spans="1:6" ht="12.75" customHeight="1" thickBot="1">
      <c r="A1" s="86" t="s">
        <v>327</v>
      </c>
      <c r="B1" s="86"/>
      <c r="C1" s="86"/>
      <c r="D1" s="86"/>
      <c r="E1" s="14"/>
      <c r="F1" s="15" t="s">
        <v>269</v>
      </c>
    </row>
    <row r="2" spans="1:6" ht="13.5" customHeight="1">
      <c r="A2" s="83" t="s">
        <v>155</v>
      </c>
      <c r="B2" s="83"/>
      <c r="C2" s="83"/>
      <c r="D2" s="83"/>
      <c r="E2" s="16" t="s">
        <v>328</v>
      </c>
      <c r="F2" s="17" t="s">
        <v>270</v>
      </c>
    </row>
    <row r="3" spans="1:6" ht="18" customHeight="1">
      <c r="A3" s="18"/>
      <c r="B3" s="19"/>
      <c r="C3" s="19"/>
      <c r="D3" s="16"/>
      <c r="E3" s="20" t="s">
        <v>236</v>
      </c>
      <c r="F3" s="21">
        <v>42675</v>
      </c>
    </row>
    <row r="4" spans="1:6" ht="12" customHeight="1">
      <c r="A4" s="9" t="s">
        <v>335</v>
      </c>
      <c r="B4" s="84" t="s">
        <v>330</v>
      </c>
      <c r="C4" s="84"/>
      <c r="D4" s="84"/>
      <c r="E4" s="20" t="s">
        <v>237</v>
      </c>
      <c r="F4" s="23" t="s">
        <v>329</v>
      </c>
    </row>
    <row r="5" spans="1:6" ht="12.75" customHeight="1">
      <c r="A5" s="9" t="s">
        <v>340</v>
      </c>
      <c r="B5" s="85" t="s">
        <v>332</v>
      </c>
      <c r="C5" s="85"/>
      <c r="D5" s="85"/>
      <c r="E5" s="20" t="s">
        <v>238</v>
      </c>
      <c r="F5" s="23" t="s">
        <v>331</v>
      </c>
    </row>
    <row r="6" spans="1:6" ht="15.75" customHeight="1">
      <c r="A6" s="9" t="s">
        <v>186</v>
      </c>
      <c r="B6" s="19"/>
      <c r="C6" s="19"/>
      <c r="D6" s="16"/>
      <c r="E6" s="20" t="s">
        <v>403</v>
      </c>
      <c r="F6" s="24" t="s">
        <v>239</v>
      </c>
    </row>
    <row r="7" spans="1:6" ht="13.5" customHeight="1">
      <c r="A7" s="9" t="s">
        <v>333</v>
      </c>
      <c r="B7" s="19"/>
      <c r="C7" s="19"/>
      <c r="D7" s="16"/>
      <c r="E7" s="20"/>
      <c r="F7" s="25"/>
    </row>
    <row r="8" spans="1:6" ht="13.5" customHeight="1" thickBot="1">
      <c r="A8" s="26"/>
      <c r="B8" s="27"/>
      <c r="C8" s="27" t="s">
        <v>334</v>
      </c>
      <c r="D8" s="16"/>
      <c r="E8" s="20" t="s">
        <v>336</v>
      </c>
      <c r="F8" s="28" t="s">
        <v>271</v>
      </c>
    </row>
    <row r="9" spans="1:6" ht="13.5" customHeight="1">
      <c r="A9" s="11"/>
      <c r="B9" s="12"/>
      <c r="C9" s="12"/>
      <c r="D9" s="8"/>
      <c r="E9" s="10"/>
      <c r="F9" s="13"/>
    </row>
    <row r="10" spans="1:6" ht="45.75" customHeight="1">
      <c r="A10" s="29" t="s">
        <v>337</v>
      </c>
      <c r="B10" s="30" t="s">
        <v>338</v>
      </c>
      <c r="C10" s="31" t="s">
        <v>421</v>
      </c>
      <c r="D10" s="31" t="s">
        <v>339</v>
      </c>
      <c r="E10" s="30" t="s">
        <v>272</v>
      </c>
      <c r="F10" s="31" t="s">
        <v>273</v>
      </c>
    </row>
    <row r="11" spans="1:6" s="53" customFormat="1" ht="12" customHeight="1" thickBot="1">
      <c r="A11" s="30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</row>
    <row r="12" spans="1:6" ht="12.75">
      <c r="A12" s="88" t="s">
        <v>274</v>
      </c>
      <c r="B12" s="89" t="s">
        <v>275</v>
      </c>
      <c r="C12" s="90" t="s">
        <v>267</v>
      </c>
      <c r="D12" s="95">
        <v>31691400</v>
      </c>
      <c r="E12" s="95">
        <v>21351449.77</v>
      </c>
      <c r="F12" s="51">
        <f>D12-E12</f>
        <v>10339950.23</v>
      </c>
    </row>
    <row r="13" spans="1:6" ht="12.75">
      <c r="A13" s="88" t="s">
        <v>453</v>
      </c>
      <c r="B13" s="91"/>
      <c r="C13" s="92"/>
      <c r="D13" s="96"/>
      <c r="E13" s="96"/>
      <c r="F13" s="52"/>
    </row>
    <row r="14" spans="1:6" ht="12.75">
      <c r="A14" s="88" t="s">
        <v>276</v>
      </c>
      <c r="B14" s="91" t="s">
        <v>277</v>
      </c>
      <c r="C14" s="92" t="s">
        <v>278</v>
      </c>
      <c r="D14" s="96">
        <v>10861400</v>
      </c>
      <c r="E14" s="96">
        <v>7311535.2</v>
      </c>
      <c r="F14" s="52">
        <f>D14-E14</f>
        <v>3549864.8</v>
      </c>
    </row>
    <row r="15" spans="1:6" ht="12.75">
      <c r="A15" s="88" t="s">
        <v>279</v>
      </c>
      <c r="B15" s="91" t="s">
        <v>277</v>
      </c>
      <c r="C15" s="92" t="s">
        <v>280</v>
      </c>
      <c r="D15" s="96">
        <v>2892500</v>
      </c>
      <c r="E15" s="96">
        <v>2008785.02</v>
      </c>
      <c r="F15" s="52">
        <f aca="true" t="shared" si="0" ref="F15:F92">D15-E15</f>
        <v>883714.98</v>
      </c>
    </row>
    <row r="16" spans="1:6" ht="12.75">
      <c r="A16" s="88" t="s">
        <v>281</v>
      </c>
      <c r="B16" s="91" t="s">
        <v>277</v>
      </c>
      <c r="C16" s="92" t="s">
        <v>282</v>
      </c>
      <c r="D16" s="96">
        <v>2892500</v>
      </c>
      <c r="E16" s="96">
        <v>2008785.02</v>
      </c>
      <c r="F16" s="52">
        <f t="shared" si="0"/>
        <v>883714.98</v>
      </c>
    </row>
    <row r="17" spans="1:6" ht="63.75">
      <c r="A17" s="88" t="s">
        <v>439</v>
      </c>
      <c r="B17" s="91" t="s">
        <v>277</v>
      </c>
      <c r="C17" s="92" t="s">
        <v>283</v>
      </c>
      <c r="D17" s="96">
        <v>2882000</v>
      </c>
      <c r="E17" s="96">
        <v>1997899.49</v>
      </c>
      <c r="F17" s="52">
        <f t="shared" si="0"/>
        <v>884100.51</v>
      </c>
    </row>
    <row r="18" spans="1:6" ht="63.75">
      <c r="A18" s="88" t="s">
        <v>439</v>
      </c>
      <c r="B18" s="91" t="s">
        <v>277</v>
      </c>
      <c r="C18" s="92" t="s">
        <v>284</v>
      </c>
      <c r="D18" s="96">
        <v>0</v>
      </c>
      <c r="E18" s="96">
        <v>1994248.8</v>
      </c>
      <c r="F18" s="52">
        <f t="shared" si="0"/>
        <v>-1994248.8</v>
      </c>
    </row>
    <row r="19" spans="1:6" ht="63.75">
      <c r="A19" s="88" t="s">
        <v>457</v>
      </c>
      <c r="B19" s="91" t="s">
        <v>277</v>
      </c>
      <c r="C19" s="92" t="s">
        <v>460</v>
      </c>
      <c r="D19" s="96">
        <v>0</v>
      </c>
      <c r="E19" s="96">
        <v>3650.68</v>
      </c>
      <c r="F19" s="52">
        <f t="shared" si="0"/>
        <v>-3650.68</v>
      </c>
    </row>
    <row r="20" spans="1:6" ht="51">
      <c r="A20" s="88" t="s">
        <v>205</v>
      </c>
      <c r="B20" s="91" t="s">
        <v>277</v>
      </c>
      <c r="C20" s="92" t="s">
        <v>206</v>
      </c>
      <c r="D20" s="96">
        <v>0</v>
      </c>
      <c r="E20" s="96">
        <v>0.01</v>
      </c>
      <c r="F20" s="52">
        <f t="shared" si="0"/>
        <v>-0.01</v>
      </c>
    </row>
    <row r="21" spans="1:6" ht="63.75">
      <c r="A21" s="88" t="s">
        <v>296</v>
      </c>
      <c r="B21" s="91" t="s">
        <v>277</v>
      </c>
      <c r="C21" s="92" t="s">
        <v>297</v>
      </c>
      <c r="D21" s="96">
        <v>0</v>
      </c>
      <c r="E21" s="96">
        <v>635</v>
      </c>
      <c r="F21" s="52">
        <f t="shared" si="0"/>
        <v>-635</v>
      </c>
    </row>
    <row r="22" spans="1:6" ht="63.75">
      <c r="A22" s="88" t="s">
        <v>296</v>
      </c>
      <c r="B22" s="91" t="s">
        <v>277</v>
      </c>
      <c r="C22" s="92" t="s">
        <v>298</v>
      </c>
      <c r="D22" s="96">
        <v>0</v>
      </c>
      <c r="E22" s="96">
        <v>585</v>
      </c>
      <c r="F22" s="58">
        <f t="shared" si="0"/>
        <v>-585</v>
      </c>
    </row>
    <row r="23" spans="1:6" ht="63.75">
      <c r="A23" s="88" t="s">
        <v>296</v>
      </c>
      <c r="B23" s="91" t="s">
        <v>277</v>
      </c>
      <c r="C23" s="92" t="s">
        <v>154</v>
      </c>
      <c r="D23" s="96">
        <v>0</v>
      </c>
      <c r="E23" s="96">
        <v>50</v>
      </c>
      <c r="F23" s="52">
        <f>D23-E23</f>
        <v>-50</v>
      </c>
    </row>
    <row r="24" spans="1:6" ht="38.25">
      <c r="A24" s="88" t="s">
        <v>345</v>
      </c>
      <c r="B24" s="91" t="s">
        <v>277</v>
      </c>
      <c r="C24" s="92" t="s">
        <v>346</v>
      </c>
      <c r="D24" s="96">
        <v>10500</v>
      </c>
      <c r="E24" s="96">
        <v>10250.53</v>
      </c>
      <c r="F24" s="52">
        <f t="shared" si="0"/>
        <v>249.46999999999935</v>
      </c>
    </row>
    <row r="25" spans="1:6" ht="38.25">
      <c r="A25" s="88" t="s">
        <v>353</v>
      </c>
      <c r="B25" s="91" t="s">
        <v>277</v>
      </c>
      <c r="C25" s="92" t="s">
        <v>347</v>
      </c>
      <c r="D25" s="96">
        <v>0</v>
      </c>
      <c r="E25" s="96">
        <v>10366.27</v>
      </c>
      <c r="F25" s="52">
        <f t="shared" si="0"/>
        <v>-10366.27</v>
      </c>
    </row>
    <row r="26" spans="1:6" ht="60" customHeight="1">
      <c r="A26" s="88" t="s">
        <v>163</v>
      </c>
      <c r="B26" s="91" t="s">
        <v>277</v>
      </c>
      <c r="C26" s="92" t="s">
        <v>162</v>
      </c>
      <c r="D26" s="96">
        <v>0</v>
      </c>
      <c r="E26" s="96">
        <v>-300.67</v>
      </c>
      <c r="F26" s="52">
        <f t="shared" si="0"/>
        <v>300.67</v>
      </c>
    </row>
    <row r="27" spans="1:6" ht="58.5" customHeight="1">
      <c r="A27" s="88" t="s">
        <v>354</v>
      </c>
      <c r="B27" s="91" t="s">
        <v>277</v>
      </c>
      <c r="C27" s="92" t="s">
        <v>348</v>
      </c>
      <c r="D27" s="96">
        <v>0</v>
      </c>
      <c r="E27" s="96">
        <v>184.93</v>
      </c>
      <c r="F27" s="52">
        <f t="shared" si="0"/>
        <v>-184.93</v>
      </c>
    </row>
    <row r="28" spans="1:6" ht="25.5">
      <c r="A28" s="88" t="s">
        <v>355</v>
      </c>
      <c r="B28" s="91" t="s">
        <v>277</v>
      </c>
      <c r="C28" s="92" t="s">
        <v>356</v>
      </c>
      <c r="D28" s="96">
        <v>774600</v>
      </c>
      <c r="E28" s="96">
        <v>721828.23</v>
      </c>
      <c r="F28" s="52">
        <f t="shared" si="0"/>
        <v>52771.77000000002</v>
      </c>
    </row>
    <row r="29" spans="1:6" ht="64.5" customHeight="1">
      <c r="A29" s="88" t="s">
        <v>357</v>
      </c>
      <c r="B29" s="91" t="s">
        <v>277</v>
      </c>
      <c r="C29" s="92" t="s">
        <v>358</v>
      </c>
      <c r="D29" s="96">
        <v>774600</v>
      </c>
      <c r="E29" s="96">
        <v>721828.23</v>
      </c>
      <c r="F29" s="52">
        <f t="shared" si="0"/>
        <v>52771.77000000002</v>
      </c>
    </row>
    <row r="30" spans="1:6" ht="63.75">
      <c r="A30" s="88" t="s">
        <v>359</v>
      </c>
      <c r="B30" s="91" t="s">
        <v>277</v>
      </c>
      <c r="C30" s="92" t="s">
        <v>360</v>
      </c>
      <c r="D30" s="96">
        <v>270000</v>
      </c>
      <c r="E30" s="96">
        <v>244785.62</v>
      </c>
      <c r="F30" s="52">
        <f t="shared" si="0"/>
        <v>25214.380000000005</v>
      </c>
    </row>
    <row r="31" spans="1:6" ht="63.75">
      <c r="A31" s="88" t="s">
        <v>361</v>
      </c>
      <c r="B31" s="91" t="s">
        <v>277</v>
      </c>
      <c r="C31" s="92" t="s">
        <v>362</v>
      </c>
      <c r="D31" s="96">
        <v>5400</v>
      </c>
      <c r="E31" s="96">
        <v>3854.7</v>
      </c>
      <c r="F31" s="52">
        <f t="shared" si="0"/>
        <v>1545.3000000000002</v>
      </c>
    </row>
    <row r="32" spans="1:6" ht="63.75">
      <c r="A32" s="88" t="s">
        <v>363</v>
      </c>
      <c r="B32" s="91" t="s">
        <v>277</v>
      </c>
      <c r="C32" s="92" t="s">
        <v>364</v>
      </c>
      <c r="D32" s="96">
        <v>499200</v>
      </c>
      <c r="E32" s="96">
        <v>508172.35</v>
      </c>
      <c r="F32" s="52">
        <f t="shared" si="0"/>
        <v>-8972.349999999977</v>
      </c>
    </row>
    <row r="33" spans="1:6" ht="63.75">
      <c r="A33" s="88" t="s">
        <v>365</v>
      </c>
      <c r="B33" s="91" t="s">
        <v>277</v>
      </c>
      <c r="C33" s="92" t="s">
        <v>366</v>
      </c>
      <c r="D33" s="96">
        <v>0</v>
      </c>
      <c r="E33" s="96">
        <v>-34984.44</v>
      </c>
      <c r="F33" s="52">
        <f t="shared" si="0"/>
        <v>34984.44</v>
      </c>
    </row>
    <row r="34" spans="1:6" ht="12.75">
      <c r="A34" s="88" t="s">
        <v>285</v>
      </c>
      <c r="B34" s="91" t="s">
        <v>277</v>
      </c>
      <c r="C34" s="92" t="s">
        <v>286</v>
      </c>
      <c r="D34" s="96">
        <v>5524900</v>
      </c>
      <c r="E34" s="96">
        <v>3465746.68</v>
      </c>
      <c r="F34" s="52">
        <f t="shared" si="0"/>
        <v>2059153.3199999998</v>
      </c>
    </row>
    <row r="35" spans="1:6" ht="12.75">
      <c r="A35" s="88" t="s">
        <v>287</v>
      </c>
      <c r="B35" s="91" t="s">
        <v>277</v>
      </c>
      <c r="C35" s="92" t="s">
        <v>288</v>
      </c>
      <c r="D35" s="96">
        <v>848700</v>
      </c>
      <c r="E35" s="96">
        <v>108157.44</v>
      </c>
      <c r="F35" s="52">
        <f t="shared" si="0"/>
        <v>740542.56</v>
      </c>
    </row>
    <row r="36" spans="1:6" ht="38.25">
      <c r="A36" s="88" t="s">
        <v>367</v>
      </c>
      <c r="B36" s="91" t="s">
        <v>277</v>
      </c>
      <c r="C36" s="92" t="s">
        <v>368</v>
      </c>
      <c r="D36" s="96">
        <v>848700</v>
      </c>
      <c r="E36" s="96">
        <v>108157.44</v>
      </c>
      <c r="F36" s="52">
        <f t="shared" si="0"/>
        <v>740542.56</v>
      </c>
    </row>
    <row r="37" spans="1:6" ht="38.25">
      <c r="A37" s="88" t="s">
        <v>367</v>
      </c>
      <c r="B37" s="91" t="s">
        <v>277</v>
      </c>
      <c r="C37" s="92" t="s">
        <v>369</v>
      </c>
      <c r="D37" s="96">
        <v>0</v>
      </c>
      <c r="E37" s="96">
        <v>105885.88</v>
      </c>
      <c r="F37" s="52">
        <f t="shared" si="0"/>
        <v>-105885.88</v>
      </c>
    </row>
    <row r="38" spans="1:6" ht="38.25">
      <c r="A38" s="88" t="s">
        <v>367</v>
      </c>
      <c r="B38" s="91" t="s">
        <v>277</v>
      </c>
      <c r="C38" s="92" t="s">
        <v>370</v>
      </c>
      <c r="D38" s="96">
        <v>0</v>
      </c>
      <c r="E38" s="96">
        <v>2271.56</v>
      </c>
      <c r="F38" s="52">
        <f t="shared" si="0"/>
        <v>-2271.56</v>
      </c>
    </row>
    <row r="39" spans="1:6" ht="12.75">
      <c r="A39" s="88" t="s">
        <v>289</v>
      </c>
      <c r="B39" s="91" t="s">
        <v>277</v>
      </c>
      <c r="C39" s="92" t="s">
        <v>290</v>
      </c>
      <c r="D39" s="96">
        <v>4676200</v>
      </c>
      <c r="E39" s="96">
        <v>3357589.24</v>
      </c>
      <c r="F39" s="52">
        <f t="shared" si="0"/>
        <v>1318610.7599999998</v>
      </c>
    </row>
    <row r="40" spans="1:6" ht="12.75">
      <c r="A40" s="88" t="s">
        <v>371</v>
      </c>
      <c r="B40" s="91" t="s">
        <v>277</v>
      </c>
      <c r="C40" s="92" t="s">
        <v>225</v>
      </c>
      <c r="D40" s="96">
        <v>3942500</v>
      </c>
      <c r="E40" s="96">
        <v>3046440.34</v>
      </c>
      <c r="F40" s="52">
        <f t="shared" si="0"/>
        <v>896059.6600000001</v>
      </c>
    </row>
    <row r="41" spans="1:6" ht="25.5">
      <c r="A41" s="88" t="s">
        <v>372</v>
      </c>
      <c r="B41" s="91" t="s">
        <v>277</v>
      </c>
      <c r="C41" s="92" t="s">
        <v>373</v>
      </c>
      <c r="D41" s="96">
        <v>3942500</v>
      </c>
      <c r="E41" s="96">
        <v>3046440.34</v>
      </c>
      <c r="F41" s="52">
        <f t="shared" si="0"/>
        <v>896059.6600000001</v>
      </c>
    </row>
    <row r="42" spans="1:6" ht="25.5">
      <c r="A42" s="88" t="s">
        <v>372</v>
      </c>
      <c r="B42" s="91" t="s">
        <v>277</v>
      </c>
      <c r="C42" s="92" t="s">
        <v>374</v>
      </c>
      <c r="D42" s="96">
        <v>0</v>
      </c>
      <c r="E42" s="96">
        <v>3044571.74</v>
      </c>
      <c r="F42" s="52">
        <f t="shared" si="0"/>
        <v>-3044571.74</v>
      </c>
    </row>
    <row r="43" spans="1:6" ht="25.5">
      <c r="A43" s="88" t="s">
        <v>372</v>
      </c>
      <c r="B43" s="91" t="s">
        <v>277</v>
      </c>
      <c r="C43" s="92" t="s">
        <v>463</v>
      </c>
      <c r="D43" s="96">
        <v>0</v>
      </c>
      <c r="E43" s="96">
        <v>1672.04</v>
      </c>
      <c r="F43" s="52">
        <f t="shared" si="0"/>
        <v>-1672.04</v>
      </c>
    </row>
    <row r="44" spans="1:6" ht="63.75">
      <c r="A44" s="88" t="s">
        <v>299</v>
      </c>
      <c r="B44" s="91" t="s">
        <v>277</v>
      </c>
      <c r="C44" s="92" t="s">
        <v>300</v>
      </c>
      <c r="D44" s="96">
        <v>0</v>
      </c>
      <c r="E44" s="96">
        <v>196.56</v>
      </c>
      <c r="F44" s="52">
        <f t="shared" si="0"/>
        <v>-196.56</v>
      </c>
    </row>
    <row r="45" spans="1:6" ht="12.75">
      <c r="A45" s="88" t="s">
        <v>375</v>
      </c>
      <c r="B45" s="91" t="s">
        <v>277</v>
      </c>
      <c r="C45" s="92" t="s">
        <v>376</v>
      </c>
      <c r="D45" s="96">
        <v>733700</v>
      </c>
      <c r="E45" s="96">
        <v>311148.9</v>
      </c>
      <c r="F45" s="52">
        <f t="shared" si="0"/>
        <v>422551.1</v>
      </c>
    </row>
    <row r="46" spans="1:6" ht="38.25">
      <c r="A46" s="88" t="s">
        <v>377</v>
      </c>
      <c r="B46" s="91" t="s">
        <v>277</v>
      </c>
      <c r="C46" s="92" t="s">
        <v>378</v>
      </c>
      <c r="D46" s="96">
        <v>733700</v>
      </c>
      <c r="E46" s="96">
        <v>311148.9</v>
      </c>
      <c r="F46" s="52">
        <f t="shared" si="0"/>
        <v>422551.1</v>
      </c>
    </row>
    <row r="47" spans="1:6" ht="38.25">
      <c r="A47" s="88" t="s">
        <v>377</v>
      </c>
      <c r="B47" s="91" t="s">
        <v>277</v>
      </c>
      <c r="C47" s="92" t="s">
        <v>379</v>
      </c>
      <c r="D47" s="96">
        <v>0</v>
      </c>
      <c r="E47" s="96">
        <v>308158.14</v>
      </c>
      <c r="F47" s="52">
        <f t="shared" si="0"/>
        <v>-308158.14</v>
      </c>
    </row>
    <row r="48" spans="1:6" ht="38.25">
      <c r="A48" s="88" t="s">
        <v>377</v>
      </c>
      <c r="B48" s="91" t="s">
        <v>277</v>
      </c>
      <c r="C48" s="92" t="s">
        <v>380</v>
      </c>
      <c r="D48" s="96">
        <v>0</v>
      </c>
      <c r="E48" s="96">
        <v>2990.76</v>
      </c>
      <c r="F48" s="52">
        <f t="shared" si="0"/>
        <v>-2990.76</v>
      </c>
    </row>
    <row r="49" spans="1:6" ht="12.75">
      <c r="A49" s="88" t="s">
        <v>291</v>
      </c>
      <c r="B49" s="91" t="s">
        <v>277</v>
      </c>
      <c r="C49" s="92" t="s">
        <v>292</v>
      </c>
      <c r="D49" s="96">
        <v>110000</v>
      </c>
      <c r="E49" s="96">
        <v>76180</v>
      </c>
      <c r="F49" s="52">
        <f t="shared" si="0"/>
        <v>33820</v>
      </c>
    </row>
    <row r="50" spans="1:6" ht="38.25">
      <c r="A50" s="88" t="s">
        <v>293</v>
      </c>
      <c r="B50" s="91" t="s">
        <v>277</v>
      </c>
      <c r="C50" s="92" t="s">
        <v>294</v>
      </c>
      <c r="D50" s="96">
        <v>110000</v>
      </c>
      <c r="E50" s="96">
        <v>76180</v>
      </c>
      <c r="F50" s="52">
        <f t="shared" si="0"/>
        <v>33820</v>
      </c>
    </row>
    <row r="51" spans="1:6" ht="63.75">
      <c r="A51" s="88" t="s">
        <v>440</v>
      </c>
      <c r="B51" s="91" t="s">
        <v>277</v>
      </c>
      <c r="C51" s="92" t="s">
        <v>295</v>
      </c>
      <c r="D51" s="96">
        <v>110000</v>
      </c>
      <c r="E51" s="96">
        <v>76180</v>
      </c>
      <c r="F51" s="52">
        <f t="shared" si="0"/>
        <v>33820</v>
      </c>
    </row>
    <row r="52" spans="1:6" ht="63.75">
      <c r="A52" s="88" t="s">
        <v>248</v>
      </c>
      <c r="B52" s="91" t="s">
        <v>277</v>
      </c>
      <c r="C52" s="92" t="s">
        <v>301</v>
      </c>
      <c r="D52" s="96">
        <v>0</v>
      </c>
      <c r="E52" s="96">
        <v>76180</v>
      </c>
      <c r="F52" s="52">
        <f t="shared" si="0"/>
        <v>-76180</v>
      </c>
    </row>
    <row r="53" spans="1:6" ht="38.25">
      <c r="A53" s="88" t="s">
        <v>302</v>
      </c>
      <c r="B53" s="91" t="s">
        <v>277</v>
      </c>
      <c r="C53" s="92" t="s">
        <v>303</v>
      </c>
      <c r="D53" s="96">
        <v>1416300</v>
      </c>
      <c r="E53" s="96">
        <v>770680.12</v>
      </c>
      <c r="F53" s="52">
        <f t="shared" si="0"/>
        <v>645619.88</v>
      </c>
    </row>
    <row r="54" spans="1:6" ht="63.75">
      <c r="A54" s="88" t="s">
        <v>448</v>
      </c>
      <c r="B54" s="91" t="s">
        <v>277</v>
      </c>
      <c r="C54" s="92" t="s">
        <v>304</v>
      </c>
      <c r="D54" s="96">
        <v>993900</v>
      </c>
      <c r="E54" s="96">
        <v>422918.81</v>
      </c>
      <c r="F54" s="52">
        <f t="shared" si="0"/>
        <v>570981.19</v>
      </c>
    </row>
    <row r="55" spans="1:6" ht="63.75">
      <c r="A55" s="88" t="s">
        <v>305</v>
      </c>
      <c r="B55" s="91" t="s">
        <v>277</v>
      </c>
      <c r="C55" s="92" t="s">
        <v>306</v>
      </c>
      <c r="D55" s="96">
        <v>167500</v>
      </c>
      <c r="E55" s="96">
        <v>104162.02</v>
      </c>
      <c r="F55" s="52">
        <f t="shared" si="0"/>
        <v>63337.979999999996</v>
      </c>
    </row>
    <row r="56" spans="1:6" ht="63.75">
      <c r="A56" s="88" t="s">
        <v>226</v>
      </c>
      <c r="B56" s="91" t="s">
        <v>277</v>
      </c>
      <c r="C56" s="92" t="s">
        <v>381</v>
      </c>
      <c r="D56" s="96">
        <v>167500</v>
      </c>
      <c r="E56" s="96">
        <v>104162.02</v>
      </c>
      <c r="F56" s="52">
        <f t="shared" si="0"/>
        <v>63337.979999999996</v>
      </c>
    </row>
    <row r="57" spans="1:6" ht="38.25">
      <c r="A57" s="88" t="s">
        <v>446</v>
      </c>
      <c r="B57" s="91" t="s">
        <v>277</v>
      </c>
      <c r="C57" s="92" t="s">
        <v>447</v>
      </c>
      <c r="D57" s="96">
        <v>826400</v>
      </c>
      <c r="E57" s="96">
        <v>318756.79</v>
      </c>
      <c r="F57" s="52">
        <f t="shared" si="0"/>
        <v>507643.21</v>
      </c>
    </row>
    <row r="58" spans="1:6" ht="38.25">
      <c r="A58" s="88" t="s">
        <v>382</v>
      </c>
      <c r="B58" s="91" t="s">
        <v>277</v>
      </c>
      <c r="C58" s="92" t="s">
        <v>383</v>
      </c>
      <c r="D58" s="96">
        <v>826400</v>
      </c>
      <c r="E58" s="96">
        <v>318756.79</v>
      </c>
      <c r="F58" s="52">
        <f t="shared" si="0"/>
        <v>507643.21</v>
      </c>
    </row>
    <row r="59" spans="1:6" ht="76.5">
      <c r="A59" s="88" t="s">
        <v>449</v>
      </c>
      <c r="B59" s="91" t="s">
        <v>277</v>
      </c>
      <c r="C59" s="92" t="s">
        <v>307</v>
      </c>
      <c r="D59" s="96">
        <v>422400</v>
      </c>
      <c r="E59" s="96">
        <v>347761.31</v>
      </c>
      <c r="F59" s="52">
        <f t="shared" si="0"/>
        <v>74638.69</v>
      </c>
    </row>
    <row r="60" spans="1:6" ht="76.5">
      <c r="A60" s="88" t="s">
        <v>450</v>
      </c>
      <c r="B60" s="91" t="s">
        <v>277</v>
      </c>
      <c r="C60" s="92" t="s">
        <v>308</v>
      </c>
      <c r="D60" s="96">
        <v>422400</v>
      </c>
      <c r="E60" s="96">
        <v>347761.31</v>
      </c>
      <c r="F60" s="52">
        <f t="shared" si="0"/>
        <v>74638.69</v>
      </c>
    </row>
    <row r="61" spans="1:6" ht="76.5">
      <c r="A61" s="88" t="s">
        <v>231</v>
      </c>
      <c r="B61" s="91" t="s">
        <v>277</v>
      </c>
      <c r="C61" s="92" t="s">
        <v>390</v>
      </c>
      <c r="D61" s="96">
        <v>422400</v>
      </c>
      <c r="E61" s="96">
        <v>347761.31</v>
      </c>
      <c r="F61" s="52">
        <f t="shared" si="0"/>
        <v>74638.69</v>
      </c>
    </row>
    <row r="62" spans="1:6" ht="25.5">
      <c r="A62" s="88" t="s">
        <v>464</v>
      </c>
      <c r="B62" s="91" t="s">
        <v>277</v>
      </c>
      <c r="C62" s="92" t="s">
        <v>465</v>
      </c>
      <c r="D62" s="96">
        <v>67100</v>
      </c>
      <c r="E62" s="96">
        <v>42813.43</v>
      </c>
      <c r="F62" s="52">
        <f t="shared" si="0"/>
        <v>24286.57</v>
      </c>
    </row>
    <row r="63" spans="1:6" ht="12.75">
      <c r="A63" s="88" t="s">
        <v>466</v>
      </c>
      <c r="B63" s="91" t="s">
        <v>277</v>
      </c>
      <c r="C63" s="92" t="s">
        <v>467</v>
      </c>
      <c r="D63" s="96">
        <v>67100</v>
      </c>
      <c r="E63" s="96">
        <v>42813.43</v>
      </c>
      <c r="F63" s="52">
        <f t="shared" si="0"/>
        <v>24286.57</v>
      </c>
    </row>
    <row r="64" spans="1:6" ht="25.5">
      <c r="A64" s="88" t="s">
        <v>468</v>
      </c>
      <c r="B64" s="91" t="s">
        <v>277</v>
      </c>
      <c r="C64" s="92" t="s">
        <v>469</v>
      </c>
      <c r="D64" s="96">
        <v>67100</v>
      </c>
      <c r="E64" s="96">
        <v>42813.43</v>
      </c>
      <c r="F64" s="52">
        <f t="shared" si="0"/>
        <v>24286.57</v>
      </c>
    </row>
    <row r="65" spans="1:6" ht="38.25">
      <c r="A65" s="88" t="s">
        <v>470</v>
      </c>
      <c r="B65" s="91" t="s">
        <v>277</v>
      </c>
      <c r="C65" s="92" t="s">
        <v>471</v>
      </c>
      <c r="D65" s="96">
        <v>67100</v>
      </c>
      <c r="E65" s="96">
        <v>42813.43</v>
      </c>
      <c r="F65" s="52">
        <f t="shared" si="0"/>
        <v>24286.57</v>
      </c>
    </row>
    <row r="66" spans="1:6" ht="25.5">
      <c r="A66" s="88" t="s">
        <v>454</v>
      </c>
      <c r="B66" s="91" t="s">
        <v>277</v>
      </c>
      <c r="C66" s="92" t="s">
        <v>455</v>
      </c>
      <c r="D66" s="96">
        <v>26000</v>
      </c>
      <c r="E66" s="96">
        <v>174826.72</v>
      </c>
      <c r="F66" s="52">
        <f t="shared" si="0"/>
        <v>-148826.72</v>
      </c>
    </row>
    <row r="67" spans="1:6" ht="76.5">
      <c r="A67" s="88" t="s">
        <v>194</v>
      </c>
      <c r="B67" s="91" t="s">
        <v>277</v>
      </c>
      <c r="C67" s="92" t="s">
        <v>195</v>
      </c>
      <c r="D67" s="96">
        <v>26000</v>
      </c>
      <c r="E67" s="96">
        <v>160828</v>
      </c>
      <c r="F67" s="52">
        <f t="shared" si="0"/>
        <v>-134828</v>
      </c>
    </row>
    <row r="68" spans="1:6" ht="63.75">
      <c r="A68" s="88" t="s">
        <v>196</v>
      </c>
      <c r="B68" s="91" t="s">
        <v>277</v>
      </c>
      <c r="C68" s="92" t="s">
        <v>197</v>
      </c>
      <c r="D68" s="96">
        <v>26000</v>
      </c>
      <c r="E68" s="96">
        <v>160828</v>
      </c>
      <c r="F68" s="52">
        <f t="shared" si="0"/>
        <v>-134828</v>
      </c>
    </row>
    <row r="69" spans="1:6" ht="63.75">
      <c r="A69" s="88" t="s">
        <v>198</v>
      </c>
      <c r="B69" s="91" t="s">
        <v>277</v>
      </c>
      <c r="C69" s="92" t="s">
        <v>199</v>
      </c>
      <c r="D69" s="96">
        <v>26000</v>
      </c>
      <c r="E69" s="96">
        <v>160828</v>
      </c>
      <c r="F69" s="52">
        <f t="shared" si="0"/>
        <v>-134828</v>
      </c>
    </row>
    <row r="70" spans="1:6" ht="51">
      <c r="A70" s="88" t="s">
        <v>384</v>
      </c>
      <c r="B70" s="91" t="s">
        <v>277</v>
      </c>
      <c r="C70" s="92" t="s">
        <v>385</v>
      </c>
      <c r="D70" s="96">
        <v>0</v>
      </c>
      <c r="E70" s="96">
        <v>13998.72</v>
      </c>
      <c r="F70" s="52">
        <f t="shared" si="0"/>
        <v>-13998.72</v>
      </c>
    </row>
    <row r="71" spans="1:6" ht="25.5">
      <c r="A71" s="88" t="s">
        <v>386</v>
      </c>
      <c r="B71" s="91" t="s">
        <v>277</v>
      </c>
      <c r="C71" s="92" t="s">
        <v>387</v>
      </c>
      <c r="D71" s="96">
        <v>0</v>
      </c>
      <c r="E71" s="96">
        <v>13998.72</v>
      </c>
      <c r="F71" s="52">
        <f t="shared" si="0"/>
        <v>-13998.72</v>
      </c>
    </row>
    <row r="72" spans="1:6" ht="38.25">
      <c r="A72" s="88" t="s">
        <v>388</v>
      </c>
      <c r="B72" s="91" t="s">
        <v>277</v>
      </c>
      <c r="C72" s="92" t="s">
        <v>389</v>
      </c>
      <c r="D72" s="96">
        <v>0</v>
      </c>
      <c r="E72" s="96">
        <v>13998.72</v>
      </c>
      <c r="F72" s="52">
        <f t="shared" si="0"/>
        <v>-13998.72</v>
      </c>
    </row>
    <row r="73" spans="1:6" ht="12.75">
      <c r="A73" s="88" t="s">
        <v>243</v>
      </c>
      <c r="B73" s="91" t="s">
        <v>277</v>
      </c>
      <c r="C73" s="92" t="s">
        <v>244</v>
      </c>
      <c r="D73" s="96">
        <v>50000</v>
      </c>
      <c r="E73" s="96">
        <v>50675</v>
      </c>
      <c r="F73" s="52">
        <f t="shared" si="0"/>
        <v>-675</v>
      </c>
    </row>
    <row r="74" spans="1:6" ht="38.25">
      <c r="A74" s="88" t="s">
        <v>472</v>
      </c>
      <c r="B74" s="91" t="s">
        <v>277</v>
      </c>
      <c r="C74" s="92" t="s">
        <v>473</v>
      </c>
      <c r="D74" s="96">
        <v>5000</v>
      </c>
      <c r="E74" s="96">
        <v>10000</v>
      </c>
      <c r="F74" s="52">
        <f t="shared" si="0"/>
        <v>-5000</v>
      </c>
    </row>
    <row r="75" spans="1:6" ht="51">
      <c r="A75" s="88" t="s">
        <v>474</v>
      </c>
      <c r="B75" s="91" t="s">
        <v>277</v>
      </c>
      <c r="C75" s="92" t="s">
        <v>475</v>
      </c>
      <c r="D75" s="96">
        <v>5000</v>
      </c>
      <c r="E75" s="96">
        <v>10000</v>
      </c>
      <c r="F75" s="52">
        <f t="shared" si="0"/>
        <v>-5000</v>
      </c>
    </row>
    <row r="76" spans="1:6" ht="25.5">
      <c r="A76" s="88" t="s">
        <v>245</v>
      </c>
      <c r="B76" s="91" t="s">
        <v>277</v>
      </c>
      <c r="C76" s="92" t="s">
        <v>246</v>
      </c>
      <c r="D76" s="96">
        <v>45000</v>
      </c>
      <c r="E76" s="96">
        <v>40675</v>
      </c>
      <c r="F76" s="52">
        <f t="shared" si="0"/>
        <v>4325</v>
      </c>
    </row>
    <row r="77" spans="1:6" ht="38.25">
      <c r="A77" s="88" t="s">
        <v>391</v>
      </c>
      <c r="B77" s="91" t="s">
        <v>277</v>
      </c>
      <c r="C77" s="92" t="s">
        <v>392</v>
      </c>
      <c r="D77" s="96">
        <v>45000</v>
      </c>
      <c r="E77" s="96">
        <v>40675</v>
      </c>
      <c r="F77" s="52">
        <f t="shared" si="0"/>
        <v>4325</v>
      </c>
    </row>
    <row r="78" spans="1:6" ht="12.75">
      <c r="A78" s="88" t="s">
        <v>309</v>
      </c>
      <c r="B78" s="91" t="s">
        <v>277</v>
      </c>
      <c r="C78" s="92" t="s">
        <v>310</v>
      </c>
      <c r="D78" s="96">
        <v>20830000</v>
      </c>
      <c r="E78" s="96">
        <v>14039914.57</v>
      </c>
      <c r="F78" s="52">
        <f t="shared" si="0"/>
        <v>6790085.43</v>
      </c>
    </row>
    <row r="79" spans="1:6" ht="25.5">
      <c r="A79" s="88" t="s">
        <v>311</v>
      </c>
      <c r="B79" s="91" t="s">
        <v>277</v>
      </c>
      <c r="C79" s="92" t="s">
        <v>312</v>
      </c>
      <c r="D79" s="96">
        <v>21969100</v>
      </c>
      <c r="E79" s="96">
        <v>15179015.38</v>
      </c>
      <c r="F79" s="52">
        <f t="shared" si="0"/>
        <v>6790084.619999999</v>
      </c>
    </row>
    <row r="80" spans="1:6" ht="25.5">
      <c r="A80" s="88" t="s">
        <v>313</v>
      </c>
      <c r="B80" s="91" t="s">
        <v>277</v>
      </c>
      <c r="C80" s="92" t="s">
        <v>314</v>
      </c>
      <c r="D80" s="96">
        <v>10557800</v>
      </c>
      <c r="E80" s="96">
        <v>8172800</v>
      </c>
      <c r="F80" s="52">
        <f t="shared" si="0"/>
        <v>2385000</v>
      </c>
    </row>
    <row r="81" spans="1:6" ht="12.75">
      <c r="A81" s="88" t="s">
        <v>315</v>
      </c>
      <c r="B81" s="91" t="s">
        <v>277</v>
      </c>
      <c r="C81" s="92" t="s">
        <v>316</v>
      </c>
      <c r="D81" s="96">
        <v>10557800</v>
      </c>
      <c r="E81" s="96">
        <v>8172800</v>
      </c>
      <c r="F81" s="52">
        <f t="shared" si="0"/>
        <v>2385000</v>
      </c>
    </row>
    <row r="82" spans="1:6" ht="25.5">
      <c r="A82" s="88" t="s">
        <v>393</v>
      </c>
      <c r="B82" s="91" t="s">
        <v>277</v>
      </c>
      <c r="C82" s="92" t="s">
        <v>394</v>
      </c>
      <c r="D82" s="96">
        <v>10557800</v>
      </c>
      <c r="E82" s="96">
        <v>8172800</v>
      </c>
      <c r="F82" s="52">
        <f t="shared" si="0"/>
        <v>2385000</v>
      </c>
    </row>
    <row r="83" spans="1:6" ht="25.5">
      <c r="A83" s="88" t="s">
        <v>317</v>
      </c>
      <c r="B83" s="91" t="s">
        <v>277</v>
      </c>
      <c r="C83" s="92" t="s">
        <v>318</v>
      </c>
      <c r="D83" s="96">
        <v>349900</v>
      </c>
      <c r="E83" s="96">
        <v>297400</v>
      </c>
      <c r="F83" s="52">
        <f t="shared" si="0"/>
        <v>52500</v>
      </c>
    </row>
    <row r="84" spans="1:6" ht="38.25">
      <c r="A84" s="88" t="s">
        <v>319</v>
      </c>
      <c r="B84" s="91" t="s">
        <v>277</v>
      </c>
      <c r="C84" s="92" t="s">
        <v>320</v>
      </c>
      <c r="D84" s="96">
        <v>349700</v>
      </c>
      <c r="E84" s="96">
        <v>297200</v>
      </c>
      <c r="F84" s="52">
        <f t="shared" si="0"/>
        <v>52500</v>
      </c>
    </row>
    <row r="85" spans="1:6" ht="38.25">
      <c r="A85" s="88" t="s">
        <v>395</v>
      </c>
      <c r="B85" s="91" t="s">
        <v>277</v>
      </c>
      <c r="C85" s="92" t="s">
        <v>396</v>
      </c>
      <c r="D85" s="96">
        <v>349700</v>
      </c>
      <c r="E85" s="96">
        <v>297200</v>
      </c>
      <c r="F85" s="52">
        <f t="shared" si="0"/>
        <v>52500</v>
      </c>
    </row>
    <row r="86" spans="1:6" ht="38.25">
      <c r="A86" s="88" t="s">
        <v>321</v>
      </c>
      <c r="B86" s="91" t="s">
        <v>277</v>
      </c>
      <c r="C86" s="92" t="s">
        <v>322</v>
      </c>
      <c r="D86" s="96">
        <v>200</v>
      </c>
      <c r="E86" s="96">
        <v>200</v>
      </c>
      <c r="F86" s="52">
        <f t="shared" si="0"/>
        <v>0</v>
      </c>
    </row>
    <row r="87" spans="1:6" ht="38.25">
      <c r="A87" s="88" t="s">
        <v>397</v>
      </c>
      <c r="B87" s="91" t="s">
        <v>277</v>
      </c>
      <c r="C87" s="92" t="s">
        <v>398</v>
      </c>
      <c r="D87" s="96">
        <v>200</v>
      </c>
      <c r="E87" s="96">
        <v>200</v>
      </c>
      <c r="F87" s="52">
        <f t="shared" si="0"/>
        <v>0</v>
      </c>
    </row>
    <row r="88" spans="1:6" ht="12.75">
      <c r="A88" s="88" t="s">
        <v>323</v>
      </c>
      <c r="B88" s="91" t="s">
        <v>277</v>
      </c>
      <c r="C88" s="92" t="s">
        <v>324</v>
      </c>
      <c r="D88" s="96">
        <v>11061400</v>
      </c>
      <c r="E88" s="96">
        <v>6708815.38</v>
      </c>
      <c r="F88" s="52">
        <f t="shared" si="0"/>
        <v>4352584.62</v>
      </c>
    </row>
    <row r="89" spans="1:6" ht="25.5">
      <c r="A89" s="88" t="s">
        <v>325</v>
      </c>
      <c r="B89" s="91" t="s">
        <v>277</v>
      </c>
      <c r="C89" s="92" t="s">
        <v>326</v>
      </c>
      <c r="D89" s="96">
        <v>11061400</v>
      </c>
      <c r="E89" s="96">
        <v>6708815.38</v>
      </c>
      <c r="F89" s="52">
        <f t="shared" si="0"/>
        <v>4352584.62</v>
      </c>
    </row>
    <row r="90" spans="1:6" ht="25.5">
      <c r="A90" s="88" t="s">
        <v>399</v>
      </c>
      <c r="B90" s="91" t="s">
        <v>277</v>
      </c>
      <c r="C90" s="92" t="s">
        <v>400</v>
      </c>
      <c r="D90" s="96">
        <v>11061400</v>
      </c>
      <c r="E90" s="96">
        <v>6708815.38</v>
      </c>
      <c r="F90" s="52">
        <f t="shared" si="0"/>
        <v>4352584.62</v>
      </c>
    </row>
    <row r="91" spans="1:6" ht="38.25">
      <c r="A91" s="88" t="s">
        <v>223</v>
      </c>
      <c r="B91" s="91" t="s">
        <v>277</v>
      </c>
      <c r="C91" s="92" t="s">
        <v>224</v>
      </c>
      <c r="D91" s="96">
        <v>-1139100</v>
      </c>
      <c r="E91" s="96">
        <v>-1139100.81</v>
      </c>
      <c r="F91" s="52">
        <f t="shared" si="0"/>
        <v>0.8100000000558794</v>
      </c>
    </row>
    <row r="92" spans="1:6" ht="39" thickBot="1">
      <c r="A92" s="88" t="s">
        <v>401</v>
      </c>
      <c r="B92" s="93" t="s">
        <v>277</v>
      </c>
      <c r="C92" s="94" t="s">
        <v>402</v>
      </c>
      <c r="D92" s="97">
        <v>-1139100</v>
      </c>
      <c r="E92" s="97">
        <v>-1139100.81</v>
      </c>
      <c r="F92" s="70">
        <f t="shared" si="0"/>
        <v>0.8100000000558794</v>
      </c>
    </row>
  </sheetData>
  <sheetProtection/>
  <mergeCells count="4">
    <mergeCell ref="A2:D2"/>
    <mergeCell ref="B4:D4"/>
    <mergeCell ref="B5:D5"/>
    <mergeCell ref="A1:D1"/>
  </mergeCells>
  <printOptions/>
  <pageMargins left="0.4330708661417323" right="0.2362204724409449" top="0.9055118110236221" bottom="0.5511811023622047" header="0.5118110236220472" footer="0.2362204724409449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1"/>
  <sheetViews>
    <sheetView tabSelected="1" view="pageBreakPreview" zoomScaleSheetLayoutView="100" zoomScalePageLayoutView="0" workbookViewId="0" topLeftCell="A171">
      <selection activeCell="D4" sqref="D4:E180"/>
    </sheetView>
  </sheetViews>
  <sheetFormatPr defaultColWidth="9.140625" defaultRowHeight="12.75"/>
  <cols>
    <col min="1" max="1" width="53.8515625" style="0" customWidth="1"/>
    <col min="2" max="2" width="11.28125" style="7" customWidth="1"/>
    <col min="3" max="3" width="27.00390625" style="7" customWidth="1"/>
    <col min="4" max="4" width="15.00390625" style="0" customWidth="1"/>
    <col min="5" max="5" width="14.28125" style="0" customWidth="1"/>
    <col min="6" max="6" width="15.140625" style="0" customWidth="1"/>
    <col min="7" max="7" width="13.421875" style="0" bestFit="1" customWidth="1"/>
  </cols>
  <sheetData>
    <row r="1" spans="1:6" ht="12.75">
      <c r="A1" s="87" t="s">
        <v>422</v>
      </c>
      <c r="B1" s="87"/>
      <c r="C1" s="87"/>
      <c r="D1" s="87"/>
      <c r="E1" s="87"/>
      <c r="F1" s="87"/>
    </row>
    <row r="2" spans="1:9" ht="45.75" customHeight="1">
      <c r="A2" s="29" t="s">
        <v>337</v>
      </c>
      <c r="B2" s="30" t="s">
        <v>338</v>
      </c>
      <c r="C2" s="31" t="s">
        <v>420</v>
      </c>
      <c r="D2" s="31" t="s">
        <v>339</v>
      </c>
      <c r="E2" s="30" t="s">
        <v>272</v>
      </c>
      <c r="F2" s="31" t="s">
        <v>273</v>
      </c>
      <c r="G2" s="2"/>
      <c r="H2" s="8"/>
      <c r="I2" s="13"/>
    </row>
    <row r="3" spans="1:11" s="2" customFormat="1" ht="12" customHeight="1" thickBot="1">
      <c r="A3" s="33">
        <v>1</v>
      </c>
      <c r="B3" s="33">
        <v>2</v>
      </c>
      <c r="C3" s="33">
        <v>3</v>
      </c>
      <c r="D3" s="32">
        <v>4</v>
      </c>
      <c r="E3" s="32">
        <v>5</v>
      </c>
      <c r="F3" s="32">
        <v>6</v>
      </c>
      <c r="H3" s="3"/>
      <c r="J3" s="4"/>
      <c r="K3" s="4"/>
    </row>
    <row r="4" spans="1:6" ht="12.75">
      <c r="A4" s="88" t="s">
        <v>341</v>
      </c>
      <c r="B4" s="61" t="s">
        <v>342</v>
      </c>
      <c r="C4" s="55" t="s">
        <v>267</v>
      </c>
      <c r="D4" s="95">
        <v>32874400</v>
      </c>
      <c r="E4" s="95">
        <v>21742733</v>
      </c>
      <c r="F4" s="51">
        <f>D4-E4</f>
        <v>11131667</v>
      </c>
    </row>
    <row r="5" spans="1:6" ht="12.75">
      <c r="A5" s="88" t="s">
        <v>453</v>
      </c>
      <c r="B5" s="62"/>
      <c r="C5" s="57"/>
      <c r="D5" s="96"/>
      <c r="E5" s="96"/>
      <c r="F5" s="52"/>
    </row>
    <row r="6" spans="1:6" ht="12.75">
      <c r="A6" s="88" t="s">
        <v>227</v>
      </c>
      <c r="B6" s="62" t="s">
        <v>342</v>
      </c>
      <c r="C6" s="82" t="s">
        <v>482</v>
      </c>
      <c r="D6" s="96">
        <v>32874400</v>
      </c>
      <c r="E6" s="96">
        <v>21742733</v>
      </c>
      <c r="F6" s="52">
        <f>D6-E6</f>
        <v>11131667</v>
      </c>
    </row>
    <row r="7" spans="1:6" ht="12.75">
      <c r="A7" s="88" t="s">
        <v>343</v>
      </c>
      <c r="B7" s="62" t="s">
        <v>342</v>
      </c>
      <c r="C7" s="82" t="s">
        <v>483</v>
      </c>
      <c r="D7" s="96">
        <v>7913300</v>
      </c>
      <c r="E7" s="96">
        <v>6376800.77</v>
      </c>
      <c r="F7" s="52">
        <f aca="true" t="shared" si="0" ref="F7:F70">D7-E7</f>
        <v>1536499.2300000004</v>
      </c>
    </row>
    <row r="8" spans="1:6" ht="51">
      <c r="A8" s="88" t="s">
        <v>344</v>
      </c>
      <c r="B8" s="62" t="s">
        <v>342</v>
      </c>
      <c r="C8" s="82" t="s">
        <v>484</v>
      </c>
      <c r="D8" s="96">
        <v>7035500</v>
      </c>
      <c r="E8" s="96">
        <v>5711134.92</v>
      </c>
      <c r="F8" s="52">
        <f t="shared" si="0"/>
        <v>1324365.08</v>
      </c>
    </row>
    <row r="9" spans="1:6" ht="25.5">
      <c r="A9" s="88" t="s">
        <v>476</v>
      </c>
      <c r="B9" s="62" t="s">
        <v>342</v>
      </c>
      <c r="C9" s="82" t="s">
        <v>485</v>
      </c>
      <c r="D9" s="96">
        <v>10000</v>
      </c>
      <c r="E9" s="96">
        <v>0</v>
      </c>
      <c r="F9" s="52">
        <f t="shared" si="0"/>
        <v>10000</v>
      </c>
    </row>
    <row r="10" spans="1:6" ht="63.75">
      <c r="A10" s="88" t="s">
        <v>477</v>
      </c>
      <c r="B10" s="62" t="s">
        <v>342</v>
      </c>
      <c r="C10" s="82" t="s">
        <v>486</v>
      </c>
      <c r="D10" s="96">
        <v>10000</v>
      </c>
      <c r="E10" s="96">
        <v>0</v>
      </c>
      <c r="F10" s="52">
        <f t="shared" si="0"/>
        <v>10000</v>
      </c>
    </row>
    <row r="11" spans="1:6" ht="76.5">
      <c r="A11" s="88" t="s">
        <v>478</v>
      </c>
      <c r="B11" s="62" t="s">
        <v>342</v>
      </c>
      <c r="C11" s="82" t="s">
        <v>487</v>
      </c>
      <c r="D11" s="96">
        <v>10000</v>
      </c>
      <c r="E11" s="96">
        <v>0</v>
      </c>
      <c r="F11" s="52">
        <f t="shared" si="0"/>
        <v>10000</v>
      </c>
    </row>
    <row r="12" spans="1:6" ht="25.5">
      <c r="A12" s="88" t="s">
        <v>452</v>
      </c>
      <c r="B12" s="62" t="s">
        <v>342</v>
      </c>
      <c r="C12" s="82" t="s">
        <v>488</v>
      </c>
      <c r="D12" s="96">
        <v>10000</v>
      </c>
      <c r="E12" s="96">
        <v>0</v>
      </c>
      <c r="F12" s="52">
        <f t="shared" si="0"/>
        <v>10000</v>
      </c>
    </row>
    <row r="13" spans="1:6" ht="51">
      <c r="A13" s="88" t="s">
        <v>479</v>
      </c>
      <c r="B13" s="62" t="s">
        <v>342</v>
      </c>
      <c r="C13" s="82" t="s">
        <v>489</v>
      </c>
      <c r="D13" s="96">
        <v>7020800</v>
      </c>
      <c r="E13" s="96">
        <v>5706443.02</v>
      </c>
      <c r="F13" s="52">
        <f t="shared" si="0"/>
        <v>1314356.9800000004</v>
      </c>
    </row>
    <row r="14" spans="1:6" ht="76.5">
      <c r="A14" s="88" t="s">
        <v>480</v>
      </c>
      <c r="B14" s="62" t="s">
        <v>342</v>
      </c>
      <c r="C14" s="82" t="s">
        <v>490</v>
      </c>
      <c r="D14" s="96">
        <v>7020800</v>
      </c>
      <c r="E14" s="96">
        <v>5706443.02</v>
      </c>
      <c r="F14" s="52">
        <f t="shared" si="0"/>
        <v>1314356.9800000004</v>
      </c>
    </row>
    <row r="15" spans="1:6" ht="76.5">
      <c r="A15" s="88" t="s">
        <v>481</v>
      </c>
      <c r="B15" s="62" t="s">
        <v>342</v>
      </c>
      <c r="C15" s="82" t="s">
        <v>491</v>
      </c>
      <c r="D15" s="96">
        <v>5876700</v>
      </c>
      <c r="E15" s="96">
        <v>4820254.31</v>
      </c>
      <c r="F15" s="52">
        <f t="shared" si="0"/>
        <v>1056445.6900000004</v>
      </c>
    </row>
    <row r="16" spans="1:6" ht="38.25">
      <c r="A16" s="88" t="s">
        <v>451</v>
      </c>
      <c r="B16" s="62" t="s">
        <v>342</v>
      </c>
      <c r="C16" s="82" t="s">
        <v>492</v>
      </c>
      <c r="D16" s="96">
        <v>4203900</v>
      </c>
      <c r="E16" s="96">
        <v>3512133.92</v>
      </c>
      <c r="F16" s="52">
        <f t="shared" si="0"/>
        <v>691766.0800000001</v>
      </c>
    </row>
    <row r="17" spans="1:6" ht="38.25">
      <c r="A17" s="88" t="s">
        <v>456</v>
      </c>
      <c r="B17" s="62" t="s">
        <v>342</v>
      </c>
      <c r="C17" s="82" t="s">
        <v>493</v>
      </c>
      <c r="D17" s="96">
        <v>398600</v>
      </c>
      <c r="E17" s="96">
        <v>304069.2</v>
      </c>
      <c r="F17" s="52">
        <f t="shared" si="0"/>
        <v>94530.79999999999</v>
      </c>
    </row>
    <row r="18" spans="1:6" ht="38.25">
      <c r="A18" s="88" t="s">
        <v>228</v>
      </c>
      <c r="B18" s="62" t="s">
        <v>342</v>
      </c>
      <c r="C18" s="82" t="s">
        <v>494</v>
      </c>
      <c r="D18" s="96">
        <v>1274200</v>
      </c>
      <c r="E18" s="96">
        <v>1004051.19</v>
      </c>
      <c r="F18" s="52">
        <f t="shared" si="0"/>
        <v>270148.81000000006</v>
      </c>
    </row>
    <row r="19" spans="1:6" ht="76.5">
      <c r="A19" s="88" t="s">
        <v>143</v>
      </c>
      <c r="B19" s="62" t="s">
        <v>342</v>
      </c>
      <c r="C19" s="82" t="s">
        <v>495</v>
      </c>
      <c r="D19" s="96">
        <v>852000</v>
      </c>
      <c r="E19" s="96">
        <v>636488.71</v>
      </c>
      <c r="F19" s="52">
        <f t="shared" si="0"/>
        <v>215511.29000000004</v>
      </c>
    </row>
    <row r="20" spans="1:6" ht="38.25">
      <c r="A20" s="88" t="s">
        <v>456</v>
      </c>
      <c r="B20" s="62" t="s">
        <v>342</v>
      </c>
      <c r="C20" s="82" t="s">
        <v>496</v>
      </c>
      <c r="D20" s="96">
        <v>33000</v>
      </c>
      <c r="E20" s="96">
        <v>20492.88</v>
      </c>
      <c r="F20" s="52">
        <f t="shared" si="0"/>
        <v>12507.119999999999</v>
      </c>
    </row>
    <row r="21" spans="1:6" ht="25.5">
      <c r="A21" s="88" t="s">
        <v>452</v>
      </c>
      <c r="B21" s="62" t="s">
        <v>342</v>
      </c>
      <c r="C21" s="82" t="s">
        <v>497</v>
      </c>
      <c r="D21" s="96">
        <v>815800</v>
      </c>
      <c r="E21" s="96">
        <v>613616.57</v>
      </c>
      <c r="F21" s="52">
        <f t="shared" si="0"/>
        <v>202183.43000000005</v>
      </c>
    </row>
    <row r="22" spans="1:6" ht="25.5">
      <c r="A22" s="88" t="s">
        <v>441</v>
      </c>
      <c r="B22" s="62" t="s">
        <v>342</v>
      </c>
      <c r="C22" s="82" t="s">
        <v>498</v>
      </c>
      <c r="D22" s="96">
        <v>200</v>
      </c>
      <c r="E22" s="96">
        <v>150</v>
      </c>
      <c r="F22" s="52">
        <f t="shared" si="0"/>
        <v>50</v>
      </c>
    </row>
    <row r="23" spans="1:6" ht="12.75">
      <c r="A23" s="88" t="s">
        <v>442</v>
      </c>
      <c r="B23" s="62" t="s">
        <v>342</v>
      </c>
      <c r="C23" s="82" t="s">
        <v>499</v>
      </c>
      <c r="D23" s="96">
        <v>2000</v>
      </c>
      <c r="E23" s="96">
        <v>1917.62</v>
      </c>
      <c r="F23" s="52">
        <f t="shared" si="0"/>
        <v>82.38000000000011</v>
      </c>
    </row>
    <row r="24" spans="1:6" ht="12.75">
      <c r="A24" s="88" t="s">
        <v>461</v>
      </c>
      <c r="B24" s="62" t="s">
        <v>342</v>
      </c>
      <c r="C24" s="82" t="s">
        <v>500</v>
      </c>
      <c r="D24" s="96">
        <v>1000</v>
      </c>
      <c r="E24" s="96">
        <v>311.64</v>
      </c>
      <c r="F24" s="52">
        <f t="shared" si="0"/>
        <v>688.36</v>
      </c>
    </row>
    <row r="25" spans="1:6" ht="76.5">
      <c r="A25" s="88" t="s">
        <v>144</v>
      </c>
      <c r="B25" s="62" t="s">
        <v>342</v>
      </c>
      <c r="C25" s="82" t="s">
        <v>501</v>
      </c>
      <c r="D25" s="96">
        <v>292100</v>
      </c>
      <c r="E25" s="96">
        <v>249700</v>
      </c>
      <c r="F25" s="52">
        <f t="shared" si="0"/>
        <v>42400</v>
      </c>
    </row>
    <row r="26" spans="1:6" ht="12.75">
      <c r="A26" s="88" t="s">
        <v>323</v>
      </c>
      <c r="B26" s="62" t="s">
        <v>342</v>
      </c>
      <c r="C26" s="82" t="s">
        <v>502</v>
      </c>
      <c r="D26" s="96">
        <v>292100</v>
      </c>
      <c r="E26" s="96">
        <v>249700</v>
      </c>
      <c r="F26" s="52">
        <f t="shared" si="0"/>
        <v>42400</v>
      </c>
    </row>
    <row r="27" spans="1:6" ht="25.5">
      <c r="A27" s="88" t="s">
        <v>145</v>
      </c>
      <c r="B27" s="62" t="s">
        <v>342</v>
      </c>
      <c r="C27" s="82" t="s">
        <v>503</v>
      </c>
      <c r="D27" s="96">
        <v>4700</v>
      </c>
      <c r="E27" s="96">
        <v>4691.9</v>
      </c>
      <c r="F27" s="52">
        <f t="shared" si="0"/>
        <v>8.100000000000364</v>
      </c>
    </row>
    <row r="28" spans="1:6" ht="12.75">
      <c r="A28" s="88" t="s">
        <v>146</v>
      </c>
      <c r="B28" s="62" t="s">
        <v>342</v>
      </c>
      <c r="C28" s="82" t="s">
        <v>504</v>
      </c>
      <c r="D28" s="96">
        <v>4700</v>
      </c>
      <c r="E28" s="96">
        <v>4691.9</v>
      </c>
      <c r="F28" s="52">
        <f t="shared" si="0"/>
        <v>8.100000000000364</v>
      </c>
    </row>
    <row r="29" spans="1:6" ht="76.5">
      <c r="A29" s="88" t="s">
        <v>147</v>
      </c>
      <c r="B29" s="62" t="s">
        <v>342</v>
      </c>
      <c r="C29" s="82" t="s">
        <v>505</v>
      </c>
      <c r="D29" s="96">
        <v>200</v>
      </c>
      <c r="E29" s="96">
        <v>200</v>
      </c>
      <c r="F29" s="52">
        <f t="shared" si="0"/>
        <v>0</v>
      </c>
    </row>
    <row r="30" spans="1:6" ht="25.5">
      <c r="A30" s="88" t="s">
        <v>452</v>
      </c>
      <c r="B30" s="62" t="s">
        <v>342</v>
      </c>
      <c r="C30" s="82" t="s">
        <v>506</v>
      </c>
      <c r="D30" s="96">
        <v>200</v>
      </c>
      <c r="E30" s="96">
        <v>200</v>
      </c>
      <c r="F30" s="52">
        <f t="shared" si="0"/>
        <v>0</v>
      </c>
    </row>
    <row r="31" spans="1:6" ht="12.75">
      <c r="A31" s="88" t="s">
        <v>187</v>
      </c>
      <c r="B31" s="62" t="s">
        <v>342</v>
      </c>
      <c r="C31" s="82" t="s">
        <v>507</v>
      </c>
      <c r="D31" s="96">
        <v>4500</v>
      </c>
      <c r="E31" s="96">
        <v>4491.9</v>
      </c>
      <c r="F31" s="52">
        <f t="shared" si="0"/>
        <v>8.100000000000364</v>
      </c>
    </row>
    <row r="32" spans="1:6" ht="38.25">
      <c r="A32" s="88" t="s">
        <v>451</v>
      </c>
      <c r="B32" s="62" t="s">
        <v>342</v>
      </c>
      <c r="C32" s="82" t="s">
        <v>508</v>
      </c>
      <c r="D32" s="96">
        <v>3450</v>
      </c>
      <c r="E32" s="96">
        <v>3450</v>
      </c>
      <c r="F32" s="52">
        <f t="shared" si="0"/>
        <v>0</v>
      </c>
    </row>
    <row r="33" spans="1:6" ht="38.25">
      <c r="A33" s="88" t="s">
        <v>228</v>
      </c>
      <c r="B33" s="62" t="s">
        <v>342</v>
      </c>
      <c r="C33" s="82" t="s">
        <v>509</v>
      </c>
      <c r="D33" s="96">
        <v>1050</v>
      </c>
      <c r="E33" s="96">
        <v>1041.9</v>
      </c>
      <c r="F33" s="52">
        <f t="shared" si="0"/>
        <v>8.099999999999909</v>
      </c>
    </row>
    <row r="34" spans="1:6" ht="38.25">
      <c r="A34" s="88" t="s">
        <v>229</v>
      </c>
      <c r="B34" s="62" t="s">
        <v>342</v>
      </c>
      <c r="C34" s="82" t="s">
        <v>510</v>
      </c>
      <c r="D34" s="96">
        <v>30400</v>
      </c>
      <c r="E34" s="96">
        <v>24267.3</v>
      </c>
      <c r="F34" s="52">
        <f t="shared" si="0"/>
        <v>6132.700000000001</v>
      </c>
    </row>
    <row r="35" spans="1:6" ht="25.5">
      <c r="A35" s="88" t="s">
        <v>145</v>
      </c>
      <c r="B35" s="62" t="s">
        <v>342</v>
      </c>
      <c r="C35" s="82" t="s">
        <v>511</v>
      </c>
      <c r="D35" s="96">
        <v>30400</v>
      </c>
      <c r="E35" s="96">
        <v>24267.3</v>
      </c>
      <c r="F35" s="52">
        <f t="shared" si="0"/>
        <v>6132.700000000001</v>
      </c>
    </row>
    <row r="36" spans="1:6" ht="12.75">
      <c r="A36" s="88" t="s">
        <v>146</v>
      </c>
      <c r="B36" s="62" t="s">
        <v>342</v>
      </c>
      <c r="C36" s="82" t="s">
        <v>512</v>
      </c>
      <c r="D36" s="96">
        <v>30400</v>
      </c>
      <c r="E36" s="96">
        <v>24267.3</v>
      </c>
      <c r="F36" s="52">
        <f t="shared" si="0"/>
        <v>6132.700000000001</v>
      </c>
    </row>
    <row r="37" spans="1:6" ht="63.75">
      <c r="A37" s="88" t="s">
        <v>148</v>
      </c>
      <c r="B37" s="62" t="s">
        <v>342</v>
      </c>
      <c r="C37" s="82" t="s">
        <v>0</v>
      </c>
      <c r="D37" s="96">
        <v>30400</v>
      </c>
      <c r="E37" s="96">
        <v>24267.3</v>
      </c>
      <c r="F37" s="52">
        <f t="shared" si="0"/>
        <v>6132.700000000001</v>
      </c>
    </row>
    <row r="38" spans="1:6" ht="12.75">
      <c r="A38" s="88" t="s">
        <v>323</v>
      </c>
      <c r="B38" s="62" t="s">
        <v>342</v>
      </c>
      <c r="C38" s="82" t="s">
        <v>1</v>
      </c>
      <c r="D38" s="96">
        <v>30400</v>
      </c>
      <c r="E38" s="96">
        <v>24267.3</v>
      </c>
      <c r="F38" s="52">
        <f t="shared" si="0"/>
        <v>6132.700000000001</v>
      </c>
    </row>
    <row r="39" spans="1:6" ht="12.75">
      <c r="A39" s="88" t="s">
        <v>230</v>
      </c>
      <c r="B39" s="62" t="s">
        <v>342</v>
      </c>
      <c r="C39" s="82" t="s">
        <v>2</v>
      </c>
      <c r="D39" s="96">
        <v>416700</v>
      </c>
      <c r="E39" s="96">
        <v>416620</v>
      </c>
      <c r="F39" s="52">
        <f t="shared" si="0"/>
        <v>80</v>
      </c>
    </row>
    <row r="40" spans="1:6" ht="25.5">
      <c r="A40" s="88" t="s">
        <v>145</v>
      </c>
      <c r="B40" s="62" t="s">
        <v>342</v>
      </c>
      <c r="C40" s="82" t="s">
        <v>3</v>
      </c>
      <c r="D40" s="96">
        <v>416700</v>
      </c>
      <c r="E40" s="96">
        <v>416620</v>
      </c>
      <c r="F40" s="52">
        <f t="shared" si="0"/>
        <v>80</v>
      </c>
    </row>
    <row r="41" spans="1:6" ht="12.75">
      <c r="A41" s="88" t="s">
        <v>146</v>
      </c>
      <c r="B41" s="62" t="s">
        <v>342</v>
      </c>
      <c r="C41" s="82" t="s">
        <v>4</v>
      </c>
      <c r="D41" s="96">
        <v>416700</v>
      </c>
      <c r="E41" s="96">
        <v>416620</v>
      </c>
      <c r="F41" s="52">
        <f t="shared" si="0"/>
        <v>80</v>
      </c>
    </row>
    <row r="42" spans="1:6" ht="12.75">
      <c r="A42" s="88" t="s">
        <v>149</v>
      </c>
      <c r="B42" s="62" t="s">
        <v>342</v>
      </c>
      <c r="C42" s="82" t="s">
        <v>5</v>
      </c>
      <c r="D42" s="96">
        <v>173600</v>
      </c>
      <c r="E42" s="96">
        <v>173600</v>
      </c>
      <c r="F42" s="52">
        <f t="shared" si="0"/>
        <v>0</v>
      </c>
    </row>
    <row r="43" spans="1:6" ht="12.75">
      <c r="A43" s="88" t="s">
        <v>462</v>
      </c>
      <c r="B43" s="62" t="s">
        <v>342</v>
      </c>
      <c r="C43" s="82" t="s">
        <v>6</v>
      </c>
      <c r="D43" s="96">
        <v>173600</v>
      </c>
      <c r="E43" s="96">
        <v>173600</v>
      </c>
      <c r="F43" s="52">
        <f t="shared" si="0"/>
        <v>0</v>
      </c>
    </row>
    <row r="44" spans="1:6" ht="25.5">
      <c r="A44" s="88" t="s">
        <v>150</v>
      </c>
      <c r="B44" s="62" t="s">
        <v>342</v>
      </c>
      <c r="C44" s="82" t="s">
        <v>7</v>
      </c>
      <c r="D44" s="96">
        <v>243100</v>
      </c>
      <c r="E44" s="96">
        <v>243020</v>
      </c>
      <c r="F44" s="52">
        <f t="shared" si="0"/>
        <v>80</v>
      </c>
    </row>
    <row r="45" spans="1:6" ht="12.75">
      <c r="A45" s="88" t="s">
        <v>462</v>
      </c>
      <c r="B45" s="62" t="s">
        <v>342</v>
      </c>
      <c r="C45" s="82" t="s">
        <v>8</v>
      </c>
      <c r="D45" s="96">
        <v>243100</v>
      </c>
      <c r="E45" s="96">
        <v>243020</v>
      </c>
      <c r="F45" s="52">
        <f t="shared" si="0"/>
        <v>80</v>
      </c>
    </row>
    <row r="46" spans="1:6" ht="12.75">
      <c r="A46" s="88" t="s">
        <v>404</v>
      </c>
      <c r="B46" s="62" t="s">
        <v>342</v>
      </c>
      <c r="C46" s="82" t="s">
        <v>9</v>
      </c>
      <c r="D46" s="96">
        <v>430700</v>
      </c>
      <c r="E46" s="96">
        <v>224778.55</v>
      </c>
      <c r="F46" s="52">
        <f t="shared" si="0"/>
        <v>205921.45</v>
      </c>
    </row>
    <row r="47" spans="1:6" ht="38.25">
      <c r="A47" s="88" t="s">
        <v>151</v>
      </c>
      <c r="B47" s="62" t="s">
        <v>342</v>
      </c>
      <c r="C47" s="82" t="s">
        <v>10</v>
      </c>
      <c r="D47" s="96">
        <v>5000</v>
      </c>
      <c r="E47" s="96">
        <v>0</v>
      </c>
      <c r="F47" s="52">
        <f t="shared" si="0"/>
        <v>5000</v>
      </c>
    </row>
    <row r="48" spans="1:6" ht="63.75">
      <c r="A48" s="88" t="s">
        <v>152</v>
      </c>
      <c r="B48" s="62" t="s">
        <v>342</v>
      </c>
      <c r="C48" s="82" t="s">
        <v>11</v>
      </c>
      <c r="D48" s="96">
        <v>5000</v>
      </c>
      <c r="E48" s="96">
        <v>0</v>
      </c>
      <c r="F48" s="52">
        <f t="shared" si="0"/>
        <v>5000</v>
      </c>
    </row>
    <row r="49" spans="1:6" ht="76.5">
      <c r="A49" s="88" t="s">
        <v>153</v>
      </c>
      <c r="B49" s="62" t="s">
        <v>342</v>
      </c>
      <c r="C49" s="82" t="s">
        <v>12</v>
      </c>
      <c r="D49" s="96">
        <v>5000</v>
      </c>
      <c r="E49" s="96">
        <v>0</v>
      </c>
      <c r="F49" s="52">
        <f t="shared" si="0"/>
        <v>5000</v>
      </c>
    </row>
    <row r="50" spans="1:6" ht="25.5">
      <c r="A50" s="88" t="s">
        <v>452</v>
      </c>
      <c r="B50" s="62" t="s">
        <v>342</v>
      </c>
      <c r="C50" s="82" t="s">
        <v>13</v>
      </c>
      <c r="D50" s="96">
        <v>5000</v>
      </c>
      <c r="E50" s="96">
        <v>0</v>
      </c>
      <c r="F50" s="52">
        <f t="shared" si="0"/>
        <v>5000</v>
      </c>
    </row>
    <row r="51" spans="1:6" ht="51">
      <c r="A51" s="88" t="s">
        <v>158</v>
      </c>
      <c r="B51" s="62" t="s">
        <v>342</v>
      </c>
      <c r="C51" s="82" t="s">
        <v>14</v>
      </c>
      <c r="D51" s="96">
        <v>3400</v>
      </c>
      <c r="E51" s="96">
        <v>3400</v>
      </c>
      <c r="F51" s="52">
        <f t="shared" si="0"/>
        <v>0</v>
      </c>
    </row>
    <row r="52" spans="1:6" ht="63.75">
      <c r="A52" s="88" t="s">
        <v>159</v>
      </c>
      <c r="B52" s="62" t="s">
        <v>342</v>
      </c>
      <c r="C52" s="82" t="s">
        <v>15</v>
      </c>
      <c r="D52" s="96">
        <v>3400</v>
      </c>
      <c r="E52" s="96">
        <v>3400</v>
      </c>
      <c r="F52" s="52">
        <f t="shared" si="0"/>
        <v>0</v>
      </c>
    </row>
    <row r="53" spans="1:6" ht="76.5">
      <c r="A53" s="88" t="s">
        <v>160</v>
      </c>
      <c r="B53" s="62" t="s">
        <v>342</v>
      </c>
      <c r="C53" s="82" t="s">
        <v>16</v>
      </c>
      <c r="D53" s="96">
        <v>3400</v>
      </c>
      <c r="E53" s="96">
        <v>3400</v>
      </c>
      <c r="F53" s="52">
        <f t="shared" si="0"/>
        <v>0</v>
      </c>
    </row>
    <row r="54" spans="1:6" ht="25.5">
      <c r="A54" s="88" t="s">
        <v>452</v>
      </c>
      <c r="B54" s="62" t="s">
        <v>342</v>
      </c>
      <c r="C54" s="82" t="s">
        <v>17</v>
      </c>
      <c r="D54" s="96">
        <v>3400</v>
      </c>
      <c r="E54" s="96">
        <v>3400</v>
      </c>
      <c r="F54" s="52">
        <f t="shared" si="0"/>
        <v>0</v>
      </c>
    </row>
    <row r="55" spans="1:6" ht="25.5">
      <c r="A55" s="88" t="s">
        <v>161</v>
      </c>
      <c r="B55" s="62" t="s">
        <v>342</v>
      </c>
      <c r="C55" s="82" t="s">
        <v>18</v>
      </c>
      <c r="D55" s="96">
        <v>322800</v>
      </c>
      <c r="E55" s="96">
        <v>221378.55</v>
      </c>
      <c r="F55" s="52">
        <f t="shared" si="0"/>
        <v>101421.45000000001</v>
      </c>
    </row>
    <row r="56" spans="1:6" ht="63.75">
      <c r="A56" s="88" t="s">
        <v>165</v>
      </c>
      <c r="B56" s="62" t="s">
        <v>342</v>
      </c>
      <c r="C56" s="82" t="s">
        <v>19</v>
      </c>
      <c r="D56" s="96">
        <v>322800</v>
      </c>
      <c r="E56" s="96">
        <v>221378.55</v>
      </c>
      <c r="F56" s="52">
        <f t="shared" si="0"/>
        <v>101421.45000000001</v>
      </c>
    </row>
    <row r="57" spans="1:6" ht="76.5">
      <c r="A57" s="88" t="s">
        <v>166</v>
      </c>
      <c r="B57" s="62" t="s">
        <v>342</v>
      </c>
      <c r="C57" s="82" t="s">
        <v>20</v>
      </c>
      <c r="D57" s="96">
        <v>86600</v>
      </c>
      <c r="E57" s="96">
        <v>52045</v>
      </c>
      <c r="F57" s="52">
        <f t="shared" si="0"/>
        <v>34555</v>
      </c>
    </row>
    <row r="58" spans="1:6" ht="25.5">
      <c r="A58" s="88" t="s">
        <v>452</v>
      </c>
      <c r="B58" s="62" t="s">
        <v>342</v>
      </c>
      <c r="C58" s="82" t="s">
        <v>21</v>
      </c>
      <c r="D58" s="96">
        <v>86600</v>
      </c>
      <c r="E58" s="96">
        <v>52045</v>
      </c>
      <c r="F58" s="52">
        <f t="shared" si="0"/>
        <v>34555</v>
      </c>
    </row>
    <row r="59" spans="1:6" ht="76.5">
      <c r="A59" s="88" t="s">
        <v>167</v>
      </c>
      <c r="B59" s="62" t="s">
        <v>342</v>
      </c>
      <c r="C59" s="82" t="s">
        <v>22</v>
      </c>
      <c r="D59" s="96">
        <v>77500</v>
      </c>
      <c r="E59" s="96">
        <v>77029.35</v>
      </c>
      <c r="F59" s="52">
        <f t="shared" si="0"/>
        <v>470.6499999999942</v>
      </c>
    </row>
    <row r="60" spans="1:6" ht="25.5">
      <c r="A60" s="88" t="s">
        <v>441</v>
      </c>
      <c r="B60" s="62" t="s">
        <v>342</v>
      </c>
      <c r="C60" s="82" t="s">
        <v>23</v>
      </c>
      <c r="D60" s="96">
        <v>39000</v>
      </c>
      <c r="E60" s="96">
        <v>39000</v>
      </c>
      <c r="F60" s="52">
        <f t="shared" si="0"/>
        <v>0</v>
      </c>
    </row>
    <row r="61" spans="1:6" ht="12.75">
      <c r="A61" s="88" t="s">
        <v>442</v>
      </c>
      <c r="B61" s="62" t="s">
        <v>342</v>
      </c>
      <c r="C61" s="82" t="s">
        <v>24</v>
      </c>
      <c r="D61" s="96">
        <v>17900</v>
      </c>
      <c r="E61" s="96">
        <v>17692.25</v>
      </c>
      <c r="F61" s="52">
        <f t="shared" si="0"/>
        <v>207.75</v>
      </c>
    </row>
    <row r="62" spans="1:6" ht="12.75">
      <c r="A62" s="88" t="s">
        <v>461</v>
      </c>
      <c r="B62" s="62" t="s">
        <v>342</v>
      </c>
      <c r="C62" s="82" t="s">
        <v>25</v>
      </c>
      <c r="D62" s="96">
        <v>20600</v>
      </c>
      <c r="E62" s="96">
        <v>20337.1</v>
      </c>
      <c r="F62" s="52">
        <f t="shared" si="0"/>
        <v>262.90000000000146</v>
      </c>
    </row>
    <row r="63" spans="1:6" ht="76.5">
      <c r="A63" s="88" t="s">
        <v>168</v>
      </c>
      <c r="B63" s="62" t="s">
        <v>342</v>
      </c>
      <c r="C63" s="82" t="s">
        <v>26</v>
      </c>
      <c r="D63" s="96">
        <v>44000</v>
      </c>
      <c r="E63" s="96">
        <v>0</v>
      </c>
      <c r="F63" s="52">
        <f t="shared" si="0"/>
        <v>44000</v>
      </c>
    </row>
    <row r="64" spans="1:6" ht="25.5">
      <c r="A64" s="88" t="s">
        <v>452</v>
      </c>
      <c r="B64" s="62" t="s">
        <v>342</v>
      </c>
      <c r="C64" s="82" t="s">
        <v>27</v>
      </c>
      <c r="D64" s="96">
        <v>44000</v>
      </c>
      <c r="E64" s="96">
        <v>0</v>
      </c>
      <c r="F64" s="52">
        <f t="shared" si="0"/>
        <v>44000</v>
      </c>
    </row>
    <row r="65" spans="1:6" ht="76.5">
      <c r="A65" s="88" t="s">
        <v>169</v>
      </c>
      <c r="B65" s="62" t="s">
        <v>342</v>
      </c>
      <c r="C65" s="82" t="s">
        <v>28</v>
      </c>
      <c r="D65" s="96">
        <v>114700</v>
      </c>
      <c r="E65" s="96">
        <v>92304.2</v>
      </c>
      <c r="F65" s="52">
        <f t="shared" si="0"/>
        <v>22395.800000000003</v>
      </c>
    </row>
    <row r="66" spans="1:6" ht="25.5">
      <c r="A66" s="88" t="s">
        <v>452</v>
      </c>
      <c r="B66" s="62" t="s">
        <v>342</v>
      </c>
      <c r="C66" s="82" t="s">
        <v>29</v>
      </c>
      <c r="D66" s="96">
        <v>114700</v>
      </c>
      <c r="E66" s="96">
        <v>92304.2</v>
      </c>
      <c r="F66" s="52">
        <f t="shared" si="0"/>
        <v>22395.800000000003</v>
      </c>
    </row>
    <row r="67" spans="1:6" ht="25.5">
      <c r="A67" s="88" t="s">
        <v>145</v>
      </c>
      <c r="B67" s="62" t="s">
        <v>342</v>
      </c>
      <c r="C67" s="82" t="s">
        <v>30</v>
      </c>
      <c r="D67" s="96">
        <v>99500</v>
      </c>
      <c r="E67" s="96">
        <v>0</v>
      </c>
      <c r="F67" s="52">
        <f t="shared" si="0"/>
        <v>99500</v>
      </c>
    </row>
    <row r="68" spans="1:6" ht="12.75">
      <c r="A68" s="88" t="s">
        <v>146</v>
      </c>
      <c r="B68" s="62" t="s">
        <v>342</v>
      </c>
      <c r="C68" s="82" t="s">
        <v>31</v>
      </c>
      <c r="D68" s="96">
        <v>99500</v>
      </c>
      <c r="E68" s="96">
        <v>0</v>
      </c>
      <c r="F68" s="52">
        <f t="shared" si="0"/>
        <v>99500</v>
      </c>
    </row>
    <row r="69" spans="1:6" ht="25.5">
      <c r="A69" s="88" t="s">
        <v>200</v>
      </c>
      <c r="B69" s="62" t="s">
        <v>342</v>
      </c>
      <c r="C69" s="82" t="s">
        <v>32</v>
      </c>
      <c r="D69" s="96">
        <v>99500</v>
      </c>
      <c r="E69" s="96">
        <v>0</v>
      </c>
      <c r="F69" s="52">
        <f t="shared" si="0"/>
        <v>99500</v>
      </c>
    </row>
    <row r="70" spans="1:6" ht="25.5">
      <c r="A70" s="88" t="s">
        <v>452</v>
      </c>
      <c r="B70" s="62" t="s">
        <v>342</v>
      </c>
      <c r="C70" s="82" t="s">
        <v>33</v>
      </c>
      <c r="D70" s="96">
        <v>99500</v>
      </c>
      <c r="E70" s="96">
        <v>0</v>
      </c>
      <c r="F70" s="52">
        <f t="shared" si="0"/>
        <v>99500</v>
      </c>
    </row>
    <row r="71" spans="1:6" ht="12.75">
      <c r="A71" s="88" t="s">
        <v>405</v>
      </c>
      <c r="B71" s="62" t="s">
        <v>342</v>
      </c>
      <c r="C71" s="82" t="s">
        <v>34</v>
      </c>
      <c r="D71" s="96">
        <v>349700</v>
      </c>
      <c r="E71" s="96">
        <v>230977.59</v>
      </c>
      <c r="F71" s="52">
        <f aca="true" t="shared" si="1" ref="F71:F136">D71-E71</f>
        <v>118722.41</v>
      </c>
    </row>
    <row r="72" spans="1:6" ht="12.75">
      <c r="A72" s="88" t="s">
        <v>406</v>
      </c>
      <c r="B72" s="62" t="s">
        <v>342</v>
      </c>
      <c r="C72" s="82" t="s">
        <v>35</v>
      </c>
      <c r="D72" s="96">
        <v>349700</v>
      </c>
      <c r="E72" s="96">
        <v>230977.59</v>
      </c>
      <c r="F72" s="52">
        <f t="shared" si="1"/>
        <v>118722.41</v>
      </c>
    </row>
    <row r="73" spans="1:6" ht="25.5">
      <c r="A73" s="88" t="s">
        <v>145</v>
      </c>
      <c r="B73" s="62" t="s">
        <v>342</v>
      </c>
      <c r="C73" s="82" t="s">
        <v>36</v>
      </c>
      <c r="D73" s="96">
        <v>349700</v>
      </c>
      <c r="E73" s="96">
        <v>230977.59</v>
      </c>
      <c r="F73" s="52">
        <f t="shared" si="1"/>
        <v>118722.41</v>
      </c>
    </row>
    <row r="74" spans="1:6" ht="12.75">
      <c r="A74" s="88" t="s">
        <v>146</v>
      </c>
      <c r="B74" s="62" t="s">
        <v>342</v>
      </c>
      <c r="C74" s="82" t="s">
        <v>37</v>
      </c>
      <c r="D74" s="96">
        <v>349700</v>
      </c>
      <c r="E74" s="96">
        <v>230977.59</v>
      </c>
      <c r="F74" s="52">
        <f t="shared" si="1"/>
        <v>118722.41</v>
      </c>
    </row>
    <row r="75" spans="1:6" ht="51">
      <c r="A75" s="88" t="s">
        <v>170</v>
      </c>
      <c r="B75" s="62" t="s">
        <v>342</v>
      </c>
      <c r="C75" s="82" t="s">
        <v>38</v>
      </c>
      <c r="D75" s="96">
        <v>349700</v>
      </c>
      <c r="E75" s="96">
        <v>230977.59</v>
      </c>
      <c r="F75" s="52">
        <f t="shared" si="1"/>
        <v>118722.41</v>
      </c>
    </row>
    <row r="76" spans="1:6" ht="38.25">
      <c r="A76" s="88" t="s">
        <v>451</v>
      </c>
      <c r="B76" s="62" t="s">
        <v>342</v>
      </c>
      <c r="C76" s="82" t="s">
        <v>39</v>
      </c>
      <c r="D76" s="96">
        <v>244100</v>
      </c>
      <c r="E76" s="96">
        <v>178742.64</v>
      </c>
      <c r="F76" s="52">
        <f t="shared" si="1"/>
        <v>65357.359999999986</v>
      </c>
    </row>
    <row r="77" spans="1:6" ht="38.25">
      <c r="A77" s="88" t="s">
        <v>228</v>
      </c>
      <c r="B77" s="62" t="s">
        <v>342</v>
      </c>
      <c r="C77" s="82" t="s">
        <v>40</v>
      </c>
      <c r="D77" s="96">
        <v>105600</v>
      </c>
      <c r="E77" s="96">
        <v>52234.95</v>
      </c>
      <c r="F77" s="52">
        <f t="shared" si="1"/>
        <v>53365.05</v>
      </c>
    </row>
    <row r="78" spans="1:6" ht="25.5">
      <c r="A78" s="88" t="s">
        <v>407</v>
      </c>
      <c r="B78" s="62" t="s">
        <v>342</v>
      </c>
      <c r="C78" s="82" t="s">
        <v>41</v>
      </c>
      <c r="D78" s="96">
        <v>461500</v>
      </c>
      <c r="E78" s="96">
        <v>383546.65</v>
      </c>
      <c r="F78" s="52">
        <f t="shared" si="1"/>
        <v>77953.34999999998</v>
      </c>
    </row>
    <row r="79" spans="1:6" ht="38.25">
      <c r="A79" s="88" t="s">
        <v>408</v>
      </c>
      <c r="B79" s="62" t="s">
        <v>342</v>
      </c>
      <c r="C79" s="82" t="s">
        <v>42</v>
      </c>
      <c r="D79" s="96">
        <v>461500</v>
      </c>
      <c r="E79" s="96">
        <v>383546.65</v>
      </c>
      <c r="F79" s="52">
        <f t="shared" si="1"/>
        <v>77953.34999999998</v>
      </c>
    </row>
    <row r="80" spans="1:6" ht="51">
      <c r="A80" s="88" t="s">
        <v>158</v>
      </c>
      <c r="B80" s="62" t="s">
        <v>342</v>
      </c>
      <c r="C80" s="82" t="s">
        <v>43</v>
      </c>
      <c r="D80" s="96">
        <v>461500</v>
      </c>
      <c r="E80" s="96">
        <v>383546.65</v>
      </c>
      <c r="F80" s="52">
        <f t="shared" si="1"/>
        <v>77953.34999999998</v>
      </c>
    </row>
    <row r="81" spans="1:6" ht="63.75">
      <c r="A81" s="88" t="s">
        <v>171</v>
      </c>
      <c r="B81" s="62" t="s">
        <v>342</v>
      </c>
      <c r="C81" s="82" t="s">
        <v>44</v>
      </c>
      <c r="D81" s="96">
        <v>461500</v>
      </c>
      <c r="E81" s="96">
        <v>383546.65</v>
      </c>
      <c r="F81" s="52">
        <f t="shared" si="1"/>
        <v>77953.34999999998</v>
      </c>
    </row>
    <row r="82" spans="1:6" ht="76.5">
      <c r="A82" s="88" t="s">
        <v>172</v>
      </c>
      <c r="B82" s="62" t="s">
        <v>342</v>
      </c>
      <c r="C82" s="82" t="s">
        <v>45</v>
      </c>
      <c r="D82" s="96">
        <v>5000</v>
      </c>
      <c r="E82" s="96">
        <v>2846.65</v>
      </c>
      <c r="F82" s="52">
        <f t="shared" si="1"/>
        <v>2153.35</v>
      </c>
    </row>
    <row r="83" spans="1:6" ht="25.5">
      <c r="A83" s="88" t="s">
        <v>452</v>
      </c>
      <c r="B83" s="62" t="s">
        <v>342</v>
      </c>
      <c r="C83" s="82" t="s">
        <v>46</v>
      </c>
      <c r="D83" s="96">
        <v>5000</v>
      </c>
      <c r="E83" s="96">
        <v>2846.65</v>
      </c>
      <c r="F83" s="52">
        <f t="shared" si="1"/>
        <v>2153.35</v>
      </c>
    </row>
    <row r="84" spans="1:6" ht="76.5">
      <c r="A84" s="88" t="s">
        <v>173</v>
      </c>
      <c r="B84" s="62" t="s">
        <v>342</v>
      </c>
      <c r="C84" s="82" t="s">
        <v>47</v>
      </c>
      <c r="D84" s="96">
        <v>456500</v>
      </c>
      <c r="E84" s="96">
        <v>380700</v>
      </c>
      <c r="F84" s="52">
        <f t="shared" si="1"/>
        <v>75800</v>
      </c>
    </row>
    <row r="85" spans="1:6" ht="12.75">
      <c r="A85" s="88" t="s">
        <v>323</v>
      </c>
      <c r="B85" s="62" t="s">
        <v>342</v>
      </c>
      <c r="C85" s="82" t="s">
        <v>48</v>
      </c>
      <c r="D85" s="96">
        <v>456500</v>
      </c>
      <c r="E85" s="96">
        <v>380700</v>
      </c>
      <c r="F85" s="52">
        <f t="shared" si="1"/>
        <v>75800</v>
      </c>
    </row>
    <row r="86" spans="1:6" ht="12.75">
      <c r="A86" s="88" t="s">
        <v>409</v>
      </c>
      <c r="B86" s="62" t="s">
        <v>342</v>
      </c>
      <c r="C86" s="82" t="s">
        <v>49</v>
      </c>
      <c r="D86" s="96">
        <v>7230700</v>
      </c>
      <c r="E86" s="96">
        <v>4923731.02</v>
      </c>
      <c r="F86" s="52">
        <f t="shared" si="1"/>
        <v>2306968.9800000004</v>
      </c>
    </row>
    <row r="87" spans="1:6" ht="12.75">
      <c r="A87" s="88" t="s">
        <v>443</v>
      </c>
      <c r="B87" s="62" t="s">
        <v>342</v>
      </c>
      <c r="C87" s="82" t="s">
        <v>50</v>
      </c>
      <c r="D87" s="96">
        <v>7230700</v>
      </c>
      <c r="E87" s="96">
        <v>4923731.02</v>
      </c>
      <c r="F87" s="52">
        <f t="shared" si="1"/>
        <v>2306968.9800000004</v>
      </c>
    </row>
    <row r="88" spans="1:6" ht="25.5">
      <c r="A88" s="88" t="s">
        <v>174</v>
      </c>
      <c r="B88" s="62" t="s">
        <v>342</v>
      </c>
      <c r="C88" s="82" t="s">
        <v>51</v>
      </c>
      <c r="D88" s="96">
        <v>7230700</v>
      </c>
      <c r="E88" s="96">
        <v>4923731.02</v>
      </c>
      <c r="F88" s="52">
        <f t="shared" si="1"/>
        <v>2306968.9800000004</v>
      </c>
    </row>
    <row r="89" spans="1:6" ht="51">
      <c r="A89" s="88" t="s">
        <v>175</v>
      </c>
      <c r="B89" s="62" t="s">
        <v>342</v>
      </c>
      <c r="C89" s="82" t="s">
        <v>52</v>
      </c>
      <c r="D89" s="96">
        <v>1572400</v>
      </c>
      <c r="E89" s="96">
        <v>991561.34</v>
      </c>
      <c r="F89" s="52">
        <f t="shared" si="1"/>
        <v>580838.66</v>
      </c>
    </row>
    <row r="90" spans="1:6" ht="76.5">
      <c r="A90" s="88" t="s">
        <v>176</v>
      </c>
      <c r="B90" s="62" t="s">
        <v>342</v>
      </c>
      <c r="C90" s="82" t="s">
        <v>53</v>
      </c>
      <c r="D90" s="96">
        <v>834200</v>
      </c>
      <c r="E90" s="96">
        <v>438413.34</v>
      </c>
      <c r="F90" s="52">
        <f t="shared" si="1"/>
        <v>395786.66</v>
      </c>
    </row>
    <row r="91" spans="1:6" ht="25.5">
      <c r="A91" s="88" t="s">
        <v>452</v>
      </c>
      <c r="B91" s="62" t="s">
        <v>342</v>
      </c>
      <c r="C91" s="82" t="s">
        <v>54</v>
      </c>
      <c r="D91" s="96">
        <v>834200</v>
      </c>
      <c r="E91" s="96">
        <v>438413.34</v>
      </c>
      <c r="F91" s="52">
        <f t="shared" si="1"/>
        <v>395786.66</v>
      </c>
    </row>
    <row r="92" spans="1:6" ht="76.5">
      <c r="A92" s="88" t="s">
        <v>177</v>
      </c>
      <c r="B92" s="62" t="s">
        <v>342</v>
      </c>
      <c r="C92" s="82" t="s">
        <v>55</v>
      </c>
      <c r="D92" s="96">
        <v>738200</v>
      </c>
      <c r="E92" s="96">
        <v>553148</v>
      </c>
      <c r="F92" s="52">
        <f t="shared" si="1"/>
        <v>185052</v>
      </c>
    </row>
    <row r="93" spans="1:6" ht="25.5">
      <c r="A93" s="88" t="s">
        <v>452</v>
      </c>
      <c r="B93" s="62" t="s">
        <v>342</v>
      </c>
      <c r="C93" s="82" t="s">
        <v>56</v>
      </c>
      <c r="D93" s="96">
        <v>738200</v>
      </c>
      <c r="E93" s="96">
        <v>553148</v>
      </c>
      <c r="F93" s="52">
        <f t="shared" si="1"/>
        <v>185052</v>
      </c>
    </row>
    <row r="94" spans="1:6" ht="63.75">
      <c r="A94" s="88" t="s">
        <v>178</v>
      </c>
      <c r="B94" s="62" t="s">
        <v>342</v>
      </c>
      <c r="C94" s="82" t="s">
        <v>57</v>
      </c>
      <c r="D94" s="96">
        <v>5658300</v>
      </c>
      <c r="E94" s="96">
        <v>3932169.68</v>
      </c>
      <c r="F94" s="52">
        <f t="shared" si="1"/>
        <v>1726130.3199999998</v>
      </c>
    </row>
    <row r="95" spans="1:6" ht="76.5">
      <c r="A95" s="88" t="s">
        <v>179</v>
      </c>
      <c r="B95" s="62" t="s">
        <v>342</v>
      </c>
      <c r="C95" s="82" t="s">
        <v>58</v>
      </c>
      <c r="D95" s="96">
        <v>5658300</v>
      </c>
      <c r="E95" s="96">
        <v>3932169.68</v>
      </c>
      <c r="F95" s="52">
        <f t="shared" si="1"/>
        <v>1726130.3199999998</v>
      </c>
    </row>
    <row r="96" spans="1:6" ht="25.5">
      <c r="A96" s="88" t="s">
        <v>452</v>
      </c>
      <c r="B96" s="62" t="s">
        <v>342</v>
      </c>
      <c r="C96" s="82" t="s">
        <v>59</v>
      </c>
      <c r="D96" s="96">
        <v>5658300</v>
      </c>
      <c r="E96" s="96">
        <v>3932169.68</v>
      </c>
      <c r="F96" s="52">
        <f t="shared" si="1"/>
        <v>1726130.3199999998</v>
      </c>
    </row>
    <row r="97" spans="1:6" ht="12.75">
      <c r="A97" s="88" t="s">
        <v>410</v>
      </c>
      <c r="B97" s="62" t="s">
        <v>342</v>
      </c>
      <c r="C97" s="82" t="s">
        <v>60</v>
      </c>
      <c r="D97" s="96">
        <v>7885200</v>
      </c>
      <c r="E97" s="96">
        <v>2557631.23</v>
      </c>
      <c r="F97" s="52">
        <f t="shared" si="1"/>
        <v>5327568.77</v>
      </c>
    </row>
    <row r="98" spans="1:6" ht="12.75">
      <c r="A98" s="88" t="s">
        <v>411</v>
      </c>
      <c r="B98" s="62" t="s">
        <v>342</v>
      </c>
      <c r="C98" s="82" t="s">
        <v>61</v>
      </c>
      <c r="D98" s="96">
        <v>2431800</v>
      </c>
      <c r="E98" s="96">
        <v>333880.39</v>
      </c>
      <c r="F98" s="52">
        <f t="shared" si="1"/>
        <v>2097919.61</v>
      </c>
    </row>
    <row r="99" spans="1:6" ht="38.25">
      <c r="A99" s="88" t="s">
        <v>180</v>
      </c>
      <c r="B99" s="62" t="s">
        <v>342</v>
      </c>
      <c r="C99" s="82" t="s">
        <v>62</v>
      </c>
      <c r="D99" s="96">
        <v>1989200</v>
      </c>
      <c r="E99" s="96">
        <v>0</v>
      </c>
      <c r="F99" s="52">
        <f t="shared" si="1"/>
        <v>1989200</v>
      </c>
    </row>
    <row r="100" spans="1:6" ht="76.5">
      <c r="A100" s="88" t="s">
        <v>181</v>
      </c>
      <c r="B100" s="62" t="s">
        <v>342</v>
      </c>
      <c r="C100" s="82" t="s">
        <v>63</v>
      </c>
      <c r="D100" s="96">
        <v>1989200</v>
      </c>
      <c r="E100" s="96">
        <v>0</v>
      </c>
      <c r="F100" s="52">
        <f t="shared" si="1"/>
        <v>1989200</v>
      </c>
    </row>
    <row r="101" spans="1:6" ht="76.5">
      <c r="A101" s="88" t="s">
        <v>182</v>
      </c>
      <c r="B101" s="62" t="s">
        <v>342</v>
      </c>
      <c r="C101" s="82" t="s">
        <v>64</v>
      </c>
      <c r="D101" s="96">
        <v>1969300</v>
      </c>
      <c r="E101" s="96">
        <v>0</v>
      </c>
      <c r="F101" s="52">
        <f t="shared" si="1"/>
        <v>1969300</v>
      </c>
    </row>
    <row r="102" spans="1:6" ht="38.25">
      <c r="A102" s="88" t="s">
        <v>240</v>
      </c>
      <c r="B102" s="62" t="s">
        <v>342</v>
      </c>
      <c r="C102" s="82" t="s">
        <v>65</v>
      </c>
      <c r="D102" s="96">
        <v>1969300</v>
      </c>
      <c r="E102" s="96">
        <v>0</v>
      </c>
      <c r="F102" s="52">
        <f t="shared" si="1"/>
        <v>1969300</v>
      </c>
    </row>
    <row r="103" spans="1:6" ht="76.5">
      <c r="A103" s="88" t="s">
        <v>349</v>
      </c>
      <c r="B103" s="62" t="s">
        <v>342</v>
      </c>
      <c r="C103" s="82" t="s">
        <v>66</v>
      </c>
      <c r="D103" s="96">
        <v>19900</v>
      </c>
      <c r="E103" s="96">
        <v>0</v>
      </c>
      <c r="F103" s="52">
        <f t="shared" si="1"/>
        <v>19900</v>
      </c>
    </row>
    <row r="104" spans="1:6" ht="38.25">
      <c r="A104" s="88" t="s">
        <v>240</v>
      </c>
      <c r="B104" s="62" t="s">
        <v>342</v>
      </c>
      <c r="C104" s="82" t="s">
        <v>67</v>
      </c>
      <c r="D104" s="96">
        <v>19900</v>
      </c>
      <c r="E104" s="96">
        <v>0</v>
      </c>
      <c r="F104" s="52">
        <f>D104-E104</f>
        <v>19900</v>
      </c>
    </row>
    <row r="105" spans="1:6" ht="51">
      <c r="A105" s="88" t="s">
        <v>183</v>
      </c>
      <c r="B105" s="62" t="s">
        <v>342</v>
      </c>
      <c r="C105" s="82" t="s">
        <v>68</v>
      </c>
      <c r="D105" s="96">
        <v>422400</v>
      </c>
      <c r="E105" s="96">
        <v>313752.39</v>
      </c>
      <c r="F105" s="52">
        <f>D105-E105</f>
        <v>108647.60999999999</v>
      </c>
    </row>
    <row r="106" spans="1:6" ht="63.75">
      <c r="A106" s="88" t="s">
        <v>184</v>
      </c>
      <c r="B106" s="62" t="s">
        <v>342</v>
      </c>
      <c r="C106" s="82" t="s">
        <v>69</v>
      </c>
      <c r="D106" s="96">
        <v>422400</v>
      </c>
      <c r="E106" s="96">
        <v>313752.39</v>
      </c>
      <c r="F106" s="52">
        <f t="shared" si="1"/>
        <v>108647.60999999999</v>
      </c>
    </row>
    <row r="107" spans="1:6" ht="76.5">
      <c r="A107" s="88" t="s">
        <v>185</v>
      </c>
      <c r="B107" s="62" t="s">
        <v>342</v>
      </c>
      <c r="C107" s="82" t="s">
        <v>70</v>
      </c>
      <c r="D107" s="96">
        <v>422400</v>
      </c>
      <c r="E107" s="96">
        <v>313752.39</v>
      </c>
      <c r="F107" s="52">
        <f t="shared" si="1"/>
        <v>108647.60999999999</v>
      </c>
    </row>
    <row r="108" spans="1:6" ht="25.5">
      <c r="A108" s="88" t="s">
        <v>452</v>
      </c>
      <c r="B108" s="62" t="s">
        <v>342</v>
      </c>
      <c r="C108" s="82" t="s">
        <v>156</v>
      </c>
      <c r="D108" s="96">
        <v>422400</v>
      </c>
      <c r="E108" s="96">
        <v>313752.39</v>
      </c>
      <c r="F108" s="52">
        <f t="shared" si="1"/>
        <v>108647.60999999999</v>
      </c>
    </row>
    <row r="109" spans="1:6" ht="25.5">
      <c r="A109" s="88" t="s">
        <v>145</v>
      </c>
      <c r="B109" s="62" t="s">
        <v>342</v>
      </c>
      <c r="C109" s="82" t="s">
        <v>71</v>
      </c>
      <c r="D109" s="96">
        <v>20200</v>
      </c>
      <c r="E109" s="96">
        <v>20128</v>
      </c>
      <c r="F109" s="52">
        <f t="shared" si="1"/>
        <v>72</v>
      </c>
    </row>
    <row r="110" spans="1:6" ht="12.75">
      <c r="A110" s="88" t="s">
        <v>146</v>
      </c>
      <c r="B110" s="62" t="s">
        <v>342</v>
      </c>
      <c r="C110" s="82" t="s">
        <v>72</v>
      </c>
      <c r="D110" s="96">
        <v>20200</v>
      </c>
      <c r="E110" s="96">
        <v>20128</v>
      </c>
      <c r="F110" s="52">
        <f t="shared" si="1"/>
        <v>72</v>
      </c>
    </row>
    <row r="111" spans="1:6" ht="25.5">
      <c r="A111" s="88" t="s">
        <v>188</v>
      </c>
      <c r="B111" s="62" t="s">
        <v>342</v>
      </c>
      <c r="C111" s="82" t="s">
        <v>73</v>
      </c>
      <c r="D111" s="96">
        <v>20200</v>
      </c>
      <c r="E111" s="96">
        <v>20128</v>
      </c>
      <c r="F111" s="52">
        <f t="shared" si="1"/>
        <v>72</v>
      </c>
    </row>
    <row r="112" spans="1:6" ht="63.75">
      <c r="A112" s="88" t="s">
        <v>189</v>
      </c>
      <c r="B112" s="62" t="s">
        <v>342</v>
      </c>
      <c r="C112" s="82" t="s">
        <v>74</v>
      </c>
      <c r="D112" s="96">
        <v>20200</v>
      </c>
      <c r="E112" s="96">
        <v>20128</v>
      </c>
      <c r="F112" s="52">
        <f t="shared" si="1"/>
        <v>72</v>
      </c>
    </row>
    <row r="113" spans="1:6" ht="12.75">
      <c r="A113" s="88" t="s">
        <v>412</v>
      </c>
      <c r="B113" s="62" t="s">
        <v>342</v>
      </c>
      <c r="C113" s="82" t="s">
        <v>75</v>
      </c>
      <c r="D113" s="96">
        <v>133600</v>
      </c>
      <c r="E113" s="96">
        <v>133500</v>
      </c>
      <c r="F113" s="52">
        <f t="shared" si="1"/>
        <v>100</v>
      </c>
    </row>
    <row r="114" spans="1:6" ht="51">
      <c r="A114" s="88" t="s">
        <v>183</v>
      </c>
      <c r="B114" s="62" t="s">
        <v>342</v>
      </c>
      <c r="C114" s="82" t="s">
        <v>76</v>
      </c>
      <c r="D114" s="96">
        <v>100000</v>
      </c>
      <c r="E114" s="96">
        <v>99900</v>
      </c>
      <c r="F114" s="52">
        <f t="shared" si="1"/>
        <v>100</v>
      </c>
    </row>
    <row r="115" spans="1:6" ht="76.5">
      <c r="A115" s="88" t="s">
        <v>190</v>
      </c>
      <c r="B115" s="62" t="s">
        <v>342</v>
      </c>
      <c r="C115" s="82" t="s">
        <v>77</v>
      </c>
      <c r="D115" s="96">
        <v>100000</v>
      </c>
      <c r="E115" s="96">
        <v>99900</v>
      </c>
      <c r="F115" s="52">
        <f t="shared" si="1"/>
        <v>100</v>
      </c>
    </row>
    <row r="116" spans="1:6" ht="76.5">
      <c r="A116" s="88" t="s">
        <v>191</v>
      </c>
      <c r="B116" s="62" t="s">
        <v>342</v>
      </c>
      <c r="C116" s="82" t="s">
        <v>78</v>
      </c>
      <c r="D116" s="96">
        <v>100000</v>
      </c>
      <c r="E116" s="96">
        <v>99900</v>
      </c>
      <c r="F116" s="52">
        <f t="shared" si="1"/>
        <v>100</v>
      </c>
    </row>
    <row r="117" spans="1:6" ht="25.5">
      <c r="A117" s="88" t="s">
        <v>452</v>
      </c>
      <c r="B117" s="62" t="s">
        <v>342</v>
      </c>
      <c r="C117" s="82" t="s">
        <v>79</v>
      </c>
      <c r="D117" s="96">
        <v>100000</v>
      </c>
      <c r="E117" s="96">
        <v>99900</v>
      </c>
      <c r="F117" s="52">
        <f t="shared" si="1"/>
        <v>100</v>
      </c>
    </row>
    <row r="118" spans="1:6" ht="25.5">
      <c r="A118" s="88" t="s">
        <v>145</v>
      </c>
      <c r="B118" s="62" t="s">
        <v>342</v>
      </c>
      <c r="C118" s="82" t="s">
        <v>80</v>
      </c>
      <c r="D118" s="96">
        <v>33600</v>
      </c>
      <c r="E118" s="96">
        <v>33600</v>
      </c>
      <c r="F118" s="52">
        <f t="shared" si="1"/>
        <v>0</v>
      </c>
    </row>
    <row r="119" spans="1:6" ht="12.75">
      <c r="A119" s="88" t="s">
        <v>146</v>
      </c>
      <c r="B119" s="62" t="s">
        <v>342</v>
      </c>
      <c r="C119" s="82" t="s">
        <v>81</v>
      </c>
      <c r="D119" s="96">
        <v>33600</v>
      </c>
      <c r="E119" s="96">
        <v>33600</v>
      </c>
      <c r="F119" s="52">
        <f t="shared" si="1"/>
        <v>0</v>
      </c>
    </row>
    <row r="120" spans="1:6" ht="12.75">
      <c r="A120" s="88" t="s">
        <v>187</v>
      </c>
      <c r="B120" s="62" t="s">
        <v>342</v>
      </c>
      <c r="C120" s="82" t="s">
        <v>82</v>
      </c>
      <c r="D120" s="96">
        <v>33600</v>
      </c>
      <c r="E120" s="96">
        <v>33600</v>
      </c>
      <c r="F120" s="52">
        <f t="shared" si="1"/>
        <v>0</v>
      </c>
    </row>
    <row r="121" spans="1:6" ht="25.5">
      <c r="A121" s="88" t="s">
        <v>452</v>
      </c>
      <c r="B121" s="62" t="s">
        <v>342</v>
      </c>
      <c r="C121" s="82" t="s">
        <v>83</v>
      </c>
      <c r="D121" s="96">
        <v>33600</v>
      </c>
      <c r="E121" s="96">
        <v>33600</v>
      </c>
      <c r="F121" s="52">
        <f t="shared" si="1"/>
        <v>0</v>
      </c>
    </row>
    <row r="122" spans="1:6" ht="12.75">
      <c r="A122" s="88" t="s">
        <v>413</v>
      </c>
      <c r="B122" s="62" t="s">
        <v>342</v>
      </c>
      <c r="C122" s="82" t="s">
        <v>84</v>
      </c>
      <c r="D122" s="96">
        <v>5319800</v>
      </c>
      <c r="E122" s="96">
        <v>2090250.84</v>
      </c>
      <c r="F122" s="52">
        <f t="shared" si="1"/>
        <v>3229549.16</v>
      </c>
    </row>
    <row r="123" spans="1:6" ht="38.25">
      <c r="A123" s="88" t="s">
        <v>192</v>
      </c>
      <c r="B123" s="62" t="s">
        <v>342</v>
      </c>
      <c r="C123" s="82" t="s">
        <v>85</v>
      </c>
      <c r="D123" s="96">
        <v>5319800</v>
      </c>
      <c r="E123" s="96">
        <v>2090250.84</v>
      </c>
      <c r="F123" s="52">
        <f t="shared" si="1"/>
        <v>3229549.16</v>
      </c>
    </row>
    <row r="124" spans="1:6" ht="63.75">
      <c r="A124" s="88" t="s">
        <v>193</v>
      </c>
      <c r="B124" s="62" t="s">
        <v>342</v>
      </c>
      <c r="C124" s="82" t="s">
        <v>86</v>
      </c>
      <c r="D124" s="96">
        <v>4399200</v>
      </c>
      <c r="E124" s="96">
        <v>1248360.62</v>
      </c>
      <c r="F124" s="52">
        <f t="shared" si="1"/>
        <v>3150839.38</v>
      </c>
    </row>
    <row r="125" spans="1:6" ht="76.5">
      <c r="A125" s="88" t="s">
        <v>201</v>
      </c>
      <c r="B125" s="62" t="s">
        <v>342</v>
      </c>
      <c r="C125" s="82" t="s">
        <v>87</v>
      </c>
      <c r="D125" s="96">
        <v>4399200</v>
      </c>
      <c r="E125" s="96">
        <v>1248360.62</v>
      </c>
      <c r="F125" s="52">
        <f t="shared" si="1"/>
        <v>3150839.38</v>
      </c>
    </row>
    <row r="126" spans="1:6" ht="25.5">
      <c r="A126" s="88" t="s">
        <v>452</v>
      </c>
      <c r="B126" s="62" t="s">
        <v>342</v>
      </c>
      <c r="C126" s="82" t="s">
        <v>88</v>
      </c>
      <c r="D126" s="96">
        <v>4399200</v>
      </c>
      <c r="E126" s="96">
        <v>1248360.62</v>
      </c>
      <c r="F126" s="52">
        <f t="shared" si="1"/>
        <v>3150839.38</v>
      </c>
    </row>
    <row r="127" spans="1:6" ht="51">
      <c r="A127" s="88" t="s">
        <v>202</v>
      </c>
      <c r="B127" s="62" t="s">
        <v>342</v>
      </c>
      <c r="C127" s="82" t="s">
        <v>89</v>
      </c>
      <c r="D127" s="96">
        <v>85600</v>
      </c>
      <c r="E127" s="96">
        <v>85585</v>
      </c>
      <c r="F127" s="52">
        <f t="shared" si="1"/>
        <v>15</v>
      </c>
    </row>
    <row r="128" spans="1:6" ht="76.5">
      <c r="A128" s="88" t="s">
        <v>203</v>
      </c>
      <c r="B128" s="62" t="s">
        <v>342</v>
      </c>
      <c r="C128" s="82" t="s">
        <v>90</v>
      </c>
      <c r="D128" s="96">
        <v>85600</v>
      </c>
      <c r="E128" s="96">
        <v>85585</v>
      </c>
      <c r="F128" s="52">
        <f t="shared" si="1"/>
        <v>15</v>
      </c>
    </row>
    <row r="129" spans="1:6" ht="25.5">
      <c r="A129" s="88" t="s">
        <v>452</v>
      </c>
      <c r="B129" s="62" t="s">
        <v>342</v>
      </c>
      <c r="C129" s="82" t="s">
        <v>91</v>
      </c>
      <c r="D129" s="96">
        <v>85600</v>
      </c>
      <c r="E129" s="96">
        <v>85585</v>
      </c>
      <c r="F129" s="52">
        <f t="shared" si="1"/>
        <v>15</v>
      </c>
    </row>
    <row r="130" spans="1:6" ht="63.75">
      <c r="A130" s="88" t="s">
        <v>204</v>
      </c>
      <c r="B130" s="62" t="s">
        <v>342</v>
      </c>
      <c r="C130" s="82" t="s">
        <v>92</v>
      </c>
      <c r="D130" s="96">
        <v>835000</v>
      </c>
      <c r="E130" s="96">
        <v>756305.22</v>
      </c>
      <c r="F130" s="52">
        <f t="shared" si="1"/>
        <v>78694.78000000003</v>
      </c>
    </row>
    <row r="131" spans="1:6" ht="63.75">
      <c r="A131" s="88" t="s">
        <v>207</v>
      </c>
      <c r="B131" s="62" t="s">
        <v>342</v>
      </c>
      <c r="C131" s="82" t="s">
        <v>93</v>
      </c>
      <c r="D131" s="96">
        <v>75000</v>
      </c>
      <c r="E131" s="96">
        <v>71929.36</v>
      </c>
      <c r="F131" s="52">
        <f t="shared" si="1"/>
        <v>3070.6399999999994</v>
      </c>
    </row>
    <row r="132" spans="1:6" ht="25.5">
      <c r="A132" s="88" t="s">
        <v>452</v>
      </c>
      <c r="B132" s="62" t="s">
        <v>342</v>
      </c>
      <c r="C132" s="82" t="s">
        <v>94</v>
      </c>
      <c r="D132" s="96">
        <v>75000</v>
      </c>
      <c r="E132" s="96">
        <v>71929.36</v>
      </c>
      <c r="F132" s="52">
        <f t="shared" si="1"/>
        <v>3070.6399999999994</v>
      </c>
    </row>
    <row r="133" spans="1:6" ht="76.5">
      <c r="A133" s="88" t="s">
        <v>208</v>
      </c>
      <c r="B133" s="62" t="s">
        <v>342</v>
      </c>
      <c r="C133" s="82" t="s">
        <v>95</v>
      </c>
      <c r="D133" s="96">
        <v>660000</v>
      </c>
      <c r="E133" s="96">
        <v>594375.86</v>
      </c>
      <c r="F133" s="52">
        <f t="shared" si="1"/>
        <v>65624.14000000001</v>
      </c>
    </row>
    <row r="134" spans="1:6" ht="25.5">
      <c r="A134" s="88" t="s">
        <v>452</v>
      </c>
      <c r="B134" s="62" t="s">
        <v>342</v>
      </c>
      <c r="C134" s="82" t="s">
        <v>96</v>
      </c>
      <c r="D134" s="96">
        <v>660000</v>
      </c>
      <c r="E134" s="96">
        <v>594375.86</v>
      </c>
      <c r="F134" s="52">
        <f t="shared" si="1"/>
        <v>65624.14000000001</v>
      </c>
    </row>
    <row r="135" spans="1:6" ht="76.5">
      <c r="A135" s="88" t="s">
        <v>209</v>
      </c>
      <c r="B135" s="62" t="s">
        <v>342</v>
      </c>
      <c r="C135" s="82" t="s">
        <v>97</v>
      </c>
      <c r="D135" s="96">
        <v>100000</v>
      </c>
      <c r="E135" s="96">
        <v>90000</v>
      </c>
      <c r="F135" s="52">
        <f t="shared" si="1"/>
        <v>10000</v>
      </c>
    </row>
    <row r="136" spans="1:6" ht="25.5">
      <c r="A136" s="88" t="s">
        <v>452</v>
      </c>
      <c r="B136" s="62" t="s">
        <v>342</v>
      </c>
      <c r="C136" s="82" t="s">
        <v>98</v>
      </c>
      <c r="D136" s="96">
        <v>100000</v>
      </c>
      <c r="E136" s="96">
        <v>90000</v>
      </c>
      <c r="F136" s="52">
        <f t="shared" si="1"/>
        <v>10000</v>
      </c>
    </row>
    <row r="137" spans="1:6" ht="12.75">
      <c r="A137" s="88" t="s">
        <v>414</v>
      </c>
      <c r="B137" s="62" t="s">
        <v>342</v>
      </c>
      <c r="C137" s="82" t="s">
        <v>99</v>
      </c>
      <c r="D137" s="96">
        <v>7573400</v>
      </c>
      <c r="E137" s="96">
        <v>6187970.61</v>
      </c>
      <c r="F137" s="52">
        <f aca="true" t="shared" si="2" ref="F137:F180">D137-E137</f>
        <v>1385429.3899999997</v>
      </c>
    </row>
    <row r="138" spans="1:6" ht="12.75">
      <c r="A138" s="88" t="s">
        <v>415</v>
      </c>
      <c r="B138" s="62" t="s">
        <v>342</v>
      </c>
      <c r="C138" s="82" t="s">
        <v>100</v>
      </c>
      <c r="D138" s="96">
        <v>7573400</v>
      </c>
      <c r="E138" s="96">
        <v>6187970.61</v>
      </c>
      <c r="F138" s="52">
        <f t="shared" si="2"/>
        <v>1385429.3899999997</v>
      </c>
    </row>
    <row r="139" spans="1:6" ht="25.5">
      <c r="A139" s="88" t="s">
        <v>210</v>
      </c>
      <c r="B139" s="62" t="s">
        <v>342</v>
      </c>
      <c r="C139" s="82" t="s">
        <v>101</v>
      </c>
      <c r="D139" s="96">
        <v>7493400</v>
      </c>
      <c r="E139" s="96">
        <v>6107970.61</v>
      </c>
      <c r="F139" s="52">
        <f t="shared" si="2"/>
        <v>1385429.3899999997</v>
      </c>
    </row>
    <row r="140" spans="1:6" ht="38.25">
      <c r="A140" s="88" t="s">
        <v>211</v>
      </c>
      <c r="B140" s="62" t="s">
        <v>342</v>
      </c>
      <c r="C140" s="82" t="s">
        <v>102</v>
      </c>
      <c r="D140" s="96">
        <v>6147000</v>
      </c>
      <c r="E140" s="96">
        <v>5033894.61</v>
      </c>
      <c r="F140" s="52">
        <f t="shared" si="2"/>
        <v>1113105.3899999997</v>
      </c>
    </row>
    <row r="141" spans="1:6" ht="63.75">
      <c r="A141" s="88" t="s">
        <v>212</v>
      </c>
      <c r="B141" s="62" t="s">
        <v>342</v>
      </c>
      <c r="C141" s="82" t="s">
        <v>103</v>
      </c>
      <c r="D141" s="96">
        <v>5378900</v>
      </c>
      <c r="E141" s="96">
        <v>4265794.61</v>
      </c>
      <c r="F141" s="52">
        <f t="shared" si="2"/>
        <v>1113105.3899999997</v>
      </c>
    </row>
    <row r="142" spans="1:6" ht="51">
      <c r="A142" s="88" t="s">
        <v>247</v>
      </c>
      <c r="B142" s="62" t="s">
        <v>342</v>
      </c>
      <c r="C142" s="82" t="s">
        <v>104</v>
      </c>
      <c r="D142" s="96">
        <v>5378900</v>
      </c>
      <c r="E142" s="96">
        <v>4265794.61</v>
      </c>
      <c r="F142" s="52">
        <f t="shared" si="2"/>
        <v>1113105.3899999997</v>
      </c>
    </row>
    <row r="143" spans="1:6" ht="63.75">
      <c r="A143" s="88" t="s">
        <v>350</v>
      </c>
      <c r="B143" s="62" t="s">
        <v>342</v>
      </c>
      <c r="C143" s="82" t="s">
        <v>105</v>
      </c>
      <c r="D143" s="96">
        <v>422800</v>
      </c>
      <c r="E143" s="96">
        <v>422800</v>
      </c>
      <c r="F143" s="52">
        <f t="shared" si="2"/>
        <v>0</v>
      </c>
    </row>
    <row r="144" spans="1:6" ht="51">
      <c r="A144" s="88" t="s">
        <v>247</v>
      </c>
      <c r="B144" s="62" t="s">
        <v>342</v>
      </c>
      <c r="C144" s="82" t="s">
        <v>106</v>
      </c>
      <c r="D144" s="96">
        <v>422800</v>
      </c>
      <c r="E144" s="96">
        <v>422800</v>
      </c>
      <c r="F144" s="52">
        <f t="shared" si="2"/>
        <v>0</v>
      </c>
    </row>
    <row r="145" spans="1:6" ht="63.75">
      <c r="A145" s="88" t="s">
        <v>213</v>
      </c>
      <c r="B145" s="62" t="s">
        <v>342</v>
      </c>
      <c r="C145" s="82" t="s">
        <v>107</v>
      </c>
      <c r="D145" s="96">
        <v>318300</v>
      </c>
      <c r="E145" s="96">
        <v>318300</v>
      </c>
      <c r="F145" s="52">
        <f t="shared" si="2"/>
        <v>0</v>
      </c>
    </row>
    <row r="146" spans="1:6" ht="51">
      <c r="A146" s="88" t="s">
        <v>247</v>
      </c>
      <c r="B146" s="62" t="s">
        <v>342</v>
      </c>
      <c r="C146" s="82" t="s">
        <v>108</v>
      </c>
      <c r="D146" s="96">
        <v>318300</v>
      </c>
      <c r="E146" s="96">
        <v>318300</v>
      </c>
      <c r="F146" s="52">
        <f t="shared" si="2"/>
        <v>0</v>
      </c>
    </row>
    <row r="147" spans="1:6" ht="63.75">
      <c r="A147" s="88" t="s">
        <v>350</v>
      </c>
      <c r="B147" s="62" t="s">
        <v>342</v>
      </c>
      <c r="C147" s="82" t="s">
        <v>109</v>
      </c>
      <c r="D147" s="96">
        <v>27000</v>
      </c>
      <c r="E147" s="96">
        <v>27000</v>
      </c>
      <c r="F147" s="52">
        <f t="shared" si="2"/>
        <v>0</v>
      </c>
    </row>
    <row r="148" spans="1:6" ht="51">
      <c r="A148" s="88" t="s">
        <v>247</v>
      </c>
      <c r="B148" s="62" t="s">
        <v>342</v>
      </c>
      <c r="C148" s="82" t="s">
        <v>110</v>
      </c>
      <c r="D148" s="96">
        <v>27000</v>
      </c>
      <c r="E148" s="96">
        <v>27000</v>
      </c>
      <c r="F148" s="52">
        <f t="shared" si="2"/>
        <v>0</v>
      </c>
    </row>
    <row r="149" spans="1:6" ht="38.25">
      <c r="A149" s="88" t="s">
        <v>214</v>
      </c>
      <c r="B149" s="62" t="s">
        <v>342</v>
      </c>
      <c r="C149" s="82" t="s">
        <v>111</v>
      </c>
      <c r="D149" s="96">
        <v>1346400</v>
      </c>
      <c r="E149" s="96">
        <v>1074076</v>
      </c>
      <c r="F149" s="52">
        <f t="shared" si="2"/>
        <v>272324</v>
      </c>
    </row>
    <row r="150" spans="1:6" ht="63.75">
      <c r="A150" s="88" t="s">
        <v>351</v>
      </c>
      <c r="B150" s="62" t="s">
        <v>342</v>
      </c>
      <c r="C150" s="82" t="s">
        <v>112</v>
      </c>
      <c r="D150" s="96">
        <v>270500</v>
      </c>
      <c r="E150" s="96">
        <v>144500</v>
      </c>
      <c r="F150" s="52">
        <f t="shared" si="2"/>
        <v>126000</v>
      </c>
    </row>
    <row r="151" spans="1:6" ht="12.75">
      <c r="A151" s="88" t="s">
        <v>323</v>
      </c>
      <c r="B151" s="62" t="s">
        <v>342</v>
      </c>
      <c r="C151" s="82" t="s">
        <v>113</v>
      </c>
      <c r="D151" s="96">
        <v>270500</v>
      </c>
      <c r="E151" s="96">
        <v>144500</v>
      </c>
      <c r="F151" s="52">
        <f t="shared" si="2"/>
        <v>126000</v>
      </c>
    </row>
    <row r="152" spans="1:6" ht="63.75">
      <c r="A152" s="88" t="s">
        <v>215</v>
      </c>
      <c r="B152" s="62" t="s">
        <v>342</v>
      </c>
      <c r="C152" s="82" t="s">
        <v>114</v>
      </c>
      <c r="D152" s="96">
        <v>54800</v>
      </c>
      <c r="E152" s="96">
        <v>54800</v>
      </c>
      <c r="F152" s="52">
        <f t="shared" si="2"/>
        <v>0</v>
      </c>
    </row>
    <row r="153" spans="1:6" ht="12.75">
      <c r="A153" s="88" t="s">
        <v>323</v>
      </c>
      <c r="B153" s="62" t="s">
        <v>342</v>
      </c>
      <c r="C153" s="82" t="s">
        <v>115</v>
      </c>
      <c r="D153" s="96">
        <v>54800</v>
      </c>
      <c r="E153" s="96">
        <v>54800</v>
      </c>
      <c r="F153" s="52">
        <f t="shared" si="2"/>
        <v>0</v>
      </c>
    </row>
    <row r="154" spans="1:6" ht="76.5">
      <c r="A154" s="88" t="s">
        <v>216</v>
      </c>
      <c r="B154" s="62" t="s">
        <v>342</v>
      </c>
      <c r="C154" s="82" t="s">
        <v>116</v>
      </c>
      <c r="D154" s="96">
        <v>1003800</v>
      </c>
      <c r="E154" s="96">
        <v>865576</v>
      </c>
      <c r="F154" s="52">
        <f t="shared" si="2"/>
        <v>138224</v>
      </c>
    </row>
    <row r="155" spans="1:6" ht="12.75">
      <c r="A155" s="88" t="s">
        <v>323</v>
      </c>
      <c r="B155" s="62" t="s">
        <v>342</v>
      </c>
      <c r="C155" s="82" t="s">
        <v>117</v>
      </c>
      <c r="D155" s="96">
        <v>1003800</v>
      </c>
      <c r="E155" s="96">
        <v>865576</v>
      </c>
      <c r="F155" s="52">
        <f t="shared" si="2"/>
        <v>138224</v>
      </c>
    </row>
    <row r="156" spans="1:6" ht="63.75">
      <c r="A156" s="88" t="s">
        <v>351</v>
      </c>
      <c r="B156" s="62" t="s">
        <v>342</v>
      </c>
      <c r="C156" s="82" t="s">
        <v>118</v>
      </c>
      <c r="D156" s="96">
        <v>17300</v>
      </c>
      <c r="E156" s="96">
        <v>9200</v>
      </c>
      <c r="F156" s="52">
        <f t="shared" si="2"/>
        <v>8100</v>
      </c>
    </row>
    <row r="157" spans="1:6" ht="12.75">
      <c r="A157" s="88" t="s">
        <v>323</v>
      </c>
      <c r="B157" s="62" t="s">
        <v>342</v>
      </c>
      <c r="C157" s="82" t="s">
        <v>119</v>
      </c>
      <c r="D157" s="96">
        <v>17300</v>
      </c>
      <c r="E157" s="96">
        <v>9200</v>
      </c>
      <c r="F157" s="52">
        <f t="shared" si="2"/>
        <v>8100</v>
      </c>
    </row>
    <row r="158" spans="1:6" ht="25.5">
      <c r="A158" s="88" t="s">
        <v>145</v>
      </c>
      <c r="B158" s="62" t="s">
        <v>342</v>
      </c>
      <c r="C158" s="82" t="s">
        <v>120</v>
      </c>
      <c r="D158" s="96">
        <v>80000</v>
      </c>
      <c r="E158" s="96">
        <v>80000</v>
      </c>
      <c r="F158" s="52">
        <f t="shared" si="2"/>
        <v>0</v>
      </c>
    </row>
    <row r="159" spans="1:6" ht="12.75">
      <c r="A159" s="88" t="s">
        <v>146</v>
      </c>
      <c r="B159" s="62" t="s">
        <v>342</v>
      </c>
      <c r="C159" s="82" t="s">
        <v>121</v>
      </c>
      <c r="D159" s="96">
        <v>80000</v>
      </c>
      <c r="E159" s="96">
        <v>80000</v>
      </c>
      <c r="F159" s="52">
        <f t="shared" si="2"/>
        <v>0</v>
      </c>
    </row>
    <row r="160" spans="1:6" ht="12.75">
      <c r="A160" s="88" t="s">
        <v>187</v>
      </c>
      <c r="B160" s="62" t="s">
        <v>342</v>
      </c>
      <c r="C160" s="82" t="s">
        <v>122</v>
      </c>
      <c r="D160" s="96">
        <v>80000</v>
      </c>
      <c r="E160" s="96">
        <v>80000</v>
      </c>
      <c r="F160" s="52">
        <f t="shared" si="2"/>
        <v>0</v>
      </c>
    </row>
    <row r="161" spans="1:6" s="80" customFormat="1" ht="12.75">
      <c r="A161" s="88" t="s">
        <v>164</v>
      </c>
      <c r="B161" s="62" t="s">
        <v>342</v>
      </c>
      <c r="C161" s="82" t="s">
        <v>123</v>
      </c>
      <c r="D161" s="96">
        <v>80000</v>
      </c>
      <c r="E161" s="96">
        <v>80000</v>
      </c>
      <c r="F161" s="52">
        <f t="shared" si="2"/>
        <v>0</v>
      </c>
    </row>
    <row r="162" spans="1:6" s="80" customFormat="1" ht="12.75">
      <c r="A162" s="88" t="s">
        <v>416</v>
      </c>
      <c r="B162" s="62" t="s">
        <v>342</v>
      </c>
      <c r="C162" s="82" t="s">
        <v>124</v>
      </c>
      <c r="D162" s="96">
        <v>1425600</v>
      </c>
      <c r="E162" s="96">
        <v>1066373.13</v>
      </c>
      <c r="F162" s="52">
        <f t="shared" si="2"/>
        <v>359226.8700000001</v>
      </c>
    </row>
    <row r="163" spans="1:6" s="80" customFormat="1" ht="12.75">
      <c r="A163" s="88" t="s">
        <v>417</v>
      </c>
      <c r="B163" s="62" t="s">
        <v>342</v>
      </c>
      <c r="C163" s="82" t="s">
        <v>125</v>
      </c>
      <c r="D163" s="96">
        <v>108000</v>
      </c>
      <c r="E163" s="96">
        <v>74967.33</v>
      </c>
      <c r="F163" s="52">
        <f t="shared" si="2"/>
        <v>33032.67</v>
      </c>
    </row>
    <row r="164" spans="1:6" s="80" customFormat="1" ht="25.5">
      <c r="A164" s="88" t="s">
        <v>217</v>
      </c>
      <c r="B164" s="62" t="s">
        <v>342</v>
      </c>
      <c r="C164" s="82" t="s">
        <v>126</v>
      </c>
      <c r="D164" s="96">
        <v>108000</v>
      </c>
      <c r="E164" s="96">
        <v>74967.33</v>
      </c>
      <c r="F164" s="52">
        <f t="shared" si="2"/>
        <v>33032.67</v>
      </c>
    </row>
    <row r="165" spans="1:6" s="80" customFormat="1" ht="63.75">
      <c r="A165" s="88" t="s">
        <v>218</v>
      </c>
      <c r="B165" s="62" t="s">
        <v>342</v>
      </c>
      <c r="C165" s="82" t="s">
        <v>127</v>
      </c>
      <c r="D165" s="96">
        <v>108000</v>
      </c>
      <c r="E165" s="96">
        <v>74967.33</v>
      </c>
      <c r="F165" s="52">
        <f t="shared" si="2"/>
        <v>33032.67</v>
      </c>
    </row>
    <row r="166" spans="1:6" s="80" customFormat="1" ht="76.5">
      <c r="A166" s="88" t="s">
        <v>219</v>
      </c>
      <c r="B166" s="62" t="s">
        <v>342</v>
      </c>
      <c r="C166" s="82" t="s">
        <v>128</v>
      </c>
      <c r="D166" s="96">
        <v>108000</v>
      </c>
      <c r="E166" s="96">
        <v>74967.33</v>
      </c>
      <c r="F166" s="52">
        <f t="shared" si="2"/>
        <v>33032.67</v>
      </c>
    </row>
    <row r="167" spans="1:6" s="80" customFormat="1" ht="12.75">
      <c r="A167" s="88" t="s">
        <v>232</v>
      </c>
      <c r="B167" s="62" t="s">
        <v>342</v>
      </c>
      <c r="C167" s="82" t="s">
        <v>129</v>
      </c>
      <c r="D167" s="96">
        <v>108000</v>
      </c>
      <c r="E167" s="96">
        <v>74967.33</v>
      </c>
      <c r="F167" s="52">
        <f t="shared" si="2"/>
        <v>33032.67</v>
      </c>
    </row>
    <row r="168" spans="1:6" s="80" customFormat="1" ht="12.75">
      <c r="A168" s="88" t="s">
        <v>458</v>
      </c>
      <c r="B168" s="62" t="s">
        <v>342</v>
      </c>
      <c r="C168" s="82" t="s">
        <v>130</v>
      </c>
      <c r="D168" s="96">
        <v>1317600</v>
      </c>
      <c r="E168" s="96">
        <v>991405.8</v>
      </c>
      <c r="F168" s="52">
        <f>D168-E168</f>
        <v>326194.19999999995</v>
      </c>
    </row>
    <row r="169" spans="1:6" s="80" customFormat="1" ht="38.25">
      <c r="A169" s="88" t="s">
        <v>180</v>
      </c>
      <c r="B169" s="62" t="s">
        <v>342</v>
      </c>
      <c r="C169" s="82" t="s">
        <v>131</v>
      </c>
      <c r="D169" s="96">
        <v>1317600</v>
      </c>
      <c r="E169" s="96">
        <v>991405.8</v>
      </c>
      <c r="F169" s="52">
        <f>D169-E169</f>
        <v>326194.19999999995</v>
      </c>
    </row>
    <row r="170" spans="1:6" ht="76.5">
      <c r="A170" s="88" t="s">
        <v>181</v>
      </c>
      <c r="B170" s="62" t="s">
        <v>342</v>
      </c>
      <c r="C170" s="82" t="s">
        <v>132</v>
      </c>
      <c r="D170" s="96">
        <v>1317600</v>
      </c>
      <c r="E170" s="96">
        <v>991405.8</v>
      </c>
      <c r="F170" s="52">
        <f t="shared" si="2"/>
        <v>326194.19999999995</v>
      </c>
    </row>
    <row r="171" spans="1:6" ht="76.5">
      <c r="A171" s="88" t="s">
        <v>182</v>
      </c>
      <c r="B171" s="62" t="s">
        <v>342</v>
      </c>
      <c r="C171" s="82" t="s">
        <v>133</v>
      </c>
      <c r="D171" s="96">
        <v>1304400</v>
      </c>
      <c r="E171" s="96">
        <v>982080.99</v>
      </c>
      <c r="F171" s="52">
        <f t="shared" si="2"/>
        <v>322319.01</v>
      </c>
    </row>
    <row r="172" spans="1:6" ht="12.75">
      <c r="A172" s="88" t="s">
        <v>459</v>
      </c>
      <c r="B172" s="62" t="s">
        <v>342</v>
      </c>
      <c r="C172" s="82" t="s">
        <v>134</v>
      </c>
      <c r="D172" s="96">
        <v>1304400</v>
      </c>
      <c r="E172" s="96">
        <v>982080.99</v>
      </c>
      <c r="F172" s="52">
        <f t="shared" si="2"/>
        <v>322319.01</v>
      </c>
    </row>
    <row r="173" spans="1:6" ht="76.5">
      <c r="A173" s="88" t="s">
        <v>349</v>
      </c>
      <c r="B173" s="62" t="s">
        <v>342</v>
      </c>
      <c r="C173" s="82" t="s">
        <v>135</v>
      </c>
      <c r="D173" s="96">
        <v>13200</v>
      </c>
      <c r="E173" s="96">
        <v>9324.81</v>
      </c>
      <c r="F173" s="52">
        <f t="shared" si="2"/>
        <v>3875.1900000000005</v>
      </c>
    </row>
    <row r="174" spans="1:6" ht="12.75">
      <c r="A174" s="88" t="s">
        <v>459</v>
      </c>
      <c r="B174" s="62" t="s">
        <v>342</v>
      </c>
      <c r="C174" s="82" t="s">
        <v>136</v>
      </c>
      <c r="D174" s="96">
        <v>13200</v>
      </c>
      <c r="E174" s="96">
        <v>9324.81</v>
      </c>
      <c r="F174" s="52">
        <f t="shared" si="2"/>
        <v>3875.1900000000005</v>
      </c>
    </row>
    <row r="175" spans="1:6" ht="12.75">
      <c r="A175" s="88" t="s">
        <v>418</v>
      </c>
      <c r="B175" s="62" t="s">
        <v>342</v>
      </c>
      <c r="C175" s="82" t="s">
        <v>137</v>
      </c>
      <c r="D175" s="96">
        <v>35000</v>
      </c>
      <c r="E175" s="96">
        <v>15702</v>
      </c>
      <c r="F175" s="52">
        <f t="shared" si="2"/>
        <v>19298</v>
      </c>
    </row>
    <row r="176" spans="1:6" ht="12.75">
      <c r="A176" s="98" t="s">
        <v>419</v>
      </c>
      <c r="B176" s="91">
        <v>200</v>
      </c>
      <c r="C176" s="82" t="s">
        <v>138</v>
      </c>
      <c r="D176" s="96">
        <v>35000</v>
      </c>
      <c r="E176" s="96">
        <v>15702</v>
      </c>
      <c r="F176" s="52">
        <f t="shared" si="2"/>
        <v>19298</v>
      </c>
    </row>
    <row r="177" spans="1:6" ht="25.5">
      <c r="A177" s="98" t="s">
        <v>220</v>
      </c>
      <c r="B177" s="91">
        <v>200</v>
      </c>
      <c r="C177" s="82" t="s">
        <v>139</v>
      </c>
      <c r="D177" s="96">
        <v>35000</v>
      </c>
      <c r="E177" s="96">
        <v>15702</v>
      </c>
      <c r="F177" s="52">
        <f t="shared" si="2"/>
        <v>19298</v>
      </c>
    </row>
    <row r="178" spans="1:6" ht="51">
      <c r="A178" s="98" t="s">
        <v>221</v>
      </c>
      <c r="B178" s="91">
        <v>200</v>
      </c>
      <c r="C178" s="82" t="s">
        <v>140</v>
      </c>
      <c r="D178" s="96">
        <v>35000</v>
      </c>
      <c r="E178" s="96">
        <v>15702</v>
      </c>
      <c r="F178" s="52">
        <f t="shared" si="2"/>
        <v>19298</v>
      </c>
    </row>
    <row r="179" spans="1:6" ht="63.75">
      <c r="A179" s="98" t="s">
        <v>222</v>
      </c>
      <c r="B179" s="91">
        <v>200</v>
      </c>
      <c r="C179" s="82" t="s">
        <v>141</v>
      </c>
      <c r="D179" s="96">
        <v>35000</v>
      </c>
      <c r="E179" s="96">
        <v>15702</v>
      </c>
      <c r="F179" s="52">
        <f t="shared" si="2"/>
        <v>19298</v>
      </c>
    </row>
    <row r="180" spans="1:6" ht="25.5">
      <c r="A180" s="98" t="s">
        <v>452</v>
      </c>
      <c r="B180" s="91">
        <v>200</v>
      </c>
      <c r="C180" s="82" t="s">
        <v>142</v>
      </c>
      <c r="D180" s="96">
        <v>35000</v>
      </c>
      <c r="E180" s="96">
        <v>15702</v>
      </c>
      <c r="F180" s="52">
        <f t="shared" si="2"/>
        <v>19298</v>
      </c>
    </row>
    <row r="181" spans="1:6" ht="26.25" thickBot="1">
      <c r="A181" s="54" t="s">
        <v>233</v>
      </c>
      <c r="B181" s="63" t="s">
        <v>234</v>
      </c>
      <c r="C181" s="99"/>
      <c r="D181" s="81">
        <f>'Месячный отчет Доходы в Exc (2)'!D12-'Месячный отчет Расходы в Ex (2'!D4</f>
        <v>-1183000</v>
      </c>
      <c r="E181" s="81">
        <f>'Месячный отчет Доходы в Exc (2)'!E12-'Месячный отчет Расходы в Ex (2'!E4</f>
        <v>-391283.23000000045</v>
      </c>
      <c r="F181" s="71" t="s">
        <v>267</v>
      </c>
    </row>
  </sheetData>
  <sheetProtection/>
  <mergeCells count="1">
    <mergeCell ref="A1:F1"/>
  </mergeCells>
  <printOptions/>
  <pageMargins left="0.31496062992125984" right="0.2362204724409449" top="1.08" bottom="0.63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51.140625" style="0" customWidth="1"/>
    <col min="2" max="2" width="11.28125" style="0" customWidth="1"/>
    <col min="3" max="3" width="28.8515625" style="0" customWidth="1"/>
    <col min="4" max="4" width="18.00390625" style="0" customWidth="1"/>
    <col min="5" max="5" width="16.28125" style="0" customWidth="1"/>
    <col min="6" max="6" width="17.28125" style="0" customWidth="1"/>
  </cols>
  <sheetData>
    <row r="1" spans="1:6" ht="12.75">
      <c r="A1" s="87" t="s">
        <v>259</v>
      </c>
      <c r="B1" s="87"/>
      <c r="C1" s="87"/>
      <c r="D1" s="87"/>
      <c r="E1" s="87"/>
      <c r="F1" s="87"/>
    </row>
    <row r="2" spans="1:9" s="36" customFormat="1" ht="55.5" customHeight="1">
      <c r="A2" s="29" t="s">
        <v>337</v>
      </c>
      <c r="B2" s="30" t="s">
        <v>338</v>
      </c>
      <c r="C2" s="31" t="s">
        <v>260</v>
      </c>
      <c r="D2" s="31" t="s">
        <v>339</v>
      </c>
      <c r="E2" s="30" t="s">
        <v>272</v>
      </c>
      <c r="F2" s="31" t="s">
        <v>273</v>
      </c>
      <c r="G2" s="1"/>
      <c r="H2" s="47"/>
      <c r="I2" s="48"/>
    </row>
    <row r="3" spans="1:11" s="1" customFormat="1" ht="12" customHeight="1" thickBot="1">
      <c r="A3" s="34">
        <v>1</v>
      </c>
      <c r="B3" s="33">
        <v>2</v>
      </c>
      <c r="C3" s="33">
        <v>3</v>
      </c>
      <c r="D3" s="32">
        <v>4</v>
      </c>
      <c r="E3" s="32">
        <v>5</v>
      </c>
      <c r="F3" s="32">
        <v>6</v>
      </c>
      <c r="H3" s="49"/>
      <c r="J3" s="50"/>
      <c r="K3" s="50"/>
    </row>
    <row r="4" spans="1:6" ht="12.75">
      <c r="A4" s="72" t="s">
        <v>424</v>
      </c>
      <c r="B4" s="61" t="s">
        <v>423</v>
      </c>
      <c r="C4" s="55" t="s">
        <v>267</v>
      </c>
      <c r="D4" s="56">
        <f>D12</f>
        <v>1183000</v>
      </c>
      <c r="E4" s="56">
        <f>E12</f>
        <v>391283.23000000045</v>
      </c>
      <c r="F4" s="51">
        <f>D4-E4</f>
        <v>791716.7699999996</v>
      </c>
    </row>
    <row r="5" spans="1:6" ht="12.75">
      <c r="A5" s="73" t="s">
        <v>453</v>
      </c>
      <c r="B5" s="74"/>
      <c r="D5" s="75"/>
      <c r="E5" s="75"/>
      <c r="F5" s="76"/>
    </row>
    <row r="6" spans="1:6" ht="12.75">
      <c r="A6" s="77" t="s">
        <v>425</v>
      </c>
      <c r="B6" s="66">
        <v>520</v>
      </c>
      <c r="C6" s="67" t="s">
        <v>267</v>
      </c>
      <c r="D6" s="68" t="s">
        <v>426</v>
      </c>
      <c r="E6" s="68" t="s">
        <v>426</v>
      </c>
      <c r="F6" s="69" t="s">
        <v>426</v>
      </c>
    </row>
    <row r="7" spans="1:6" ht="12.75">
      <c r="A7" s="77" t="s">
        <v>427</v>
      </c>
      <c r="B7" s="66"/>
      <c r="C7" s="67"/>
      <c r="D7" s="68" t="s">
        <v>426</v>
      </c>
      <c r="E7" s="68" t="s">
        <v>426</v>
      </c>
      <c r="F7" s="69" t="s">
        <v>426</v>
      </c>
    </row>
    <row r="8" spans="1:6" ht="12.75">
      <c r="A8" s="77"/>
      <c r="B8" s="66"/>
      <c r="C8" s="67"/>
      <c r="D8" s="68" t="s">
        <v>426</v>
      </c>
      <c r="E8" s="68" t="s">
        <v>426</v>
      </c>
      <c r="F8" s="69" t="s">
        <v>426</v>
      </c>
    </row>
    <row r="9" spans="1:6" ht="12.75">
      <c r="A9" s="54" t="s">
        <v>428</v>
      </c>
      <c r="B9" s="62" t="s">
        <v>444</v>
      </c>
      <c r="C9" s="57" t="s">
        <v>267</v>
      </c>
      <c r="D9" s="58" t="s">
        <v>426</v>
      </c>
      <c r="E9" s="58" t="s">
        <v>426</v>
      </c>
      <c r="F9" s="52" t="s">
        <v>426</v>
      </c>
    </row>
    <row r="10" spans="1:6" ht="12.75">
      <c r="A10" s="77" t="s">
        <v>429</v>
      </c>
      <c r="B10" s="66"/>
      <c r="C10" s="67"/>
      <c r="D10" s="68" t="s">
        <v>426</v>
      </c>
      <c r="E10" s="68" t="s">
        <v>426</v>
      </c>
      <c r="F10" s="69" t="s">
        <v>426</v>
      </c>
    </row>
    <row r="11" spans="1:6" ht="12.75">
      <c r="A11" s="77"/>
      <c r="B11" s="66"/>
      <c r="C11" s="67"/>
      <c r="D11" s="68" t="s">
        <v>426</v>
      </c>
      <c r="E11" s="68" t="s">
        <v>426</v>
      </c>
      <c r="F11" s="69" t="s">
        <v>426</v>
      </c>
    </row>
    <row r="12" spans="1:6" ht="12.75">
      <c r="A12" s="54" t="s">
        <v>430</v>
      </c>
      <c r="B12" s="62" t="s">
        <v>249</v>
      </c>
      <c r="C12" s="57" t="s">
        <v>250</v>
      </c>
      <c r="D12" s="58">
        <f>D13+D17</f>
        <v>1183000</v>
      </c>
      <c r="E12" s="58">
        <f>E13+E17</f>
        <v>391283.23000000045</v>
      </c>
      <c r="F12" s="52">
        <f>D12-E12</f>
        <v>791716.7699999996</v>
      </c>
    </row>
    <row r="13" spans="1:6" ht="12.75">
      <c r="A13" s="54" t="s">
        <v>431</v>
      </c>
      <c r="B13" s="62" t="s">
        <v>251</v>
      </c>
      <c r="C13" s="57" t="s">
        <v>252</v>
      </c>
      <c r="D13" s="58">
        <f aca="true" t="shared" si="0" ref="D13:E15">D14</f>
        <v>-31691400</v>
      </c>
      <c r="E13" s="58">
        <f t="shared" si="0"/>
        <v>-22798235.47</v>
      </c>
      <c r="F13" s="65" t="s">
        <v>267</v>
      </c>
    </row>
    <row r="14" spans="1:6" ht="12.75">
      <c r="A14" s="54" t="s">
        <v>432</v>
      </c>
      <c r="B14" s="62" t="s">
        <v>251</v>
      </c>
      <c r="C14" s="57" t="s">
        <v>253</v>
      </c>
      <c r="D14" s="58">
        <f t="shared" si="0"/>
        <v>-31691400</v>
      </c>
      <c r="E14" s="58">
        <f t="shared" si="0"/>
        <v>-22798235.47</v>
      </c>
      <c r="F14" s="65" t="s">
        <v>267</v>
      </c>
    </row>
    <row r="15" spans="1:6" ht="25.5">
      <c r="A15" s="54" t="s">
        <v>433</v>
      </c>
      <c r="B15" s="62" t="s">
        <v>251</v>
      </c>
      <c r="C15" s="57" t="s">
        <v>254</v>
      </c>
      <c r="D15" s="58">
        <f t="shared" si="0"/>
        <v>-31691400</v>
      </c>
      <c r="E15" s="58">
        <f t="shared" si="0"/>
        <v>-22798235.47</v>
      </c>
      <c r="F15" s="65" t="s">
        <v>267</v>
      </c>
    </row>
    <row r="16" spans="1:6" ht="25.5">
      <c r="A16" s="54" t="s">
        <v>434</v>
      </c>
      <c r="B16" s="62" t="s">
        <v>251</v>
      </c>
      <c r="C16" s="57" t="s">
        <v>242</v>
      </c>
      <c r="D16" s="58">
        <f>-'Месячный отчет Доходы в Exc (2)'!D12</f>
        <v>-31691400</v>
      </c>
      <c r="E16" s="58">
        <v>-22798235.47</v>
      </c>
      <c r="F16" s="65" t="s">
        <v>267</v>
      </c>
    </row>
    <row r="17" spans="1:6" ht="12.75">
      <c r="A17" s="54" t="s">
        <v>435</v>
      </c>
      <c r="B17" s="62" t="s">
        <v>255</v>
      </c>
      <c r="C17" s="57" t="s">
        <v>256</v>
      </c>
      <c r="D17" s="58">
        <f aca="true" t="shared" si="1" ref="D17:E19">D18</f>
        <v>32874400</v>
      </c>
      <c r="E17" s="58">
        <f t="shared" si="1"/>
        <v>23189518.7</v>
      </c>
      <c r="F17" s="65" t="s">
        <v>267</v>
      </c>
    </row>
    <row r="18" spans="1:6" ht="12.75">
      <c r="A18" s="54" t="s">
        <v>436</v>
      </c>
      <c r="B18" s="62" t="s">
        <v>255</v>
      </c>
      <c r="C18" s="57" t="s">
        <v>257</v>
      </c>
      <c r="D18" s="58">
        <f t="shared" si="1"/>
        <v>32874400</v>
      </c>
      <c r="E18" s="58">
        <f t="shared" si="1"/>
        <v>23189518.7</v>
      </c>
      <c r="F18" s="65" t="s">
        <v>267</v>
      </c>
    </row>
    <row r="19" spans="1:6" ht="25.5">
      <c r="A19" s="78" t="s">
        <v>437</v>
      </c>
      <c r="B19" s="62" t="s">
        <v>255</v>
      </c>
      <c r="C19" s="57" t="s">
        <v>258</v>
      </c>
      <c r="D19" s="58">
        <f t="shared" si="1"/>
        <v>32874400</v>
      </c>
      <c r="E19" s="58">
        <f t="shared" si="1"/>
        <v>23189518.7</v>
      </c>
      <c r="F19" s="65" t="s">
        <v>267</v>
      </c>
    </row>
    <row r="20" spans="1:6" ht="26.25" thickBot="1">
      <c r="A20" s="54" t="s">
        <v>438</v>
      </c>
      <c r="B20" s="63" t="s">
        <v>255</v>
      </c>
      <c r="C20" s="59" t="s">
        <v>241</v>
      </c>
      <c r="D20" s="60">
        <f>'Месячный отчет Расходы в Ex (2'!D4</f>
        <v>32874400</v>
      </c>
      <c r="E20" s="60">
        <v>23189518.7</v>
      </c>
      <c r="F20" s="64" t="s">
        <v>267</v>
      </c>
    </row>
    <row r="21" s="36" customFormat="1" ht="10.5"/>
    <row r="22" spans="1:4" ht="17.25" customHeight="1">
      <c r="A22" s="46" t="s">
        <v>352</v>
      </c>
      <c r="B22" s="18" t="s">
        <v>261</v>
      </c>
      <c r="C22" s="37" t="s">
        <v>445</v>
      </c>
      <c r="D22" s="22"/>
    </row>
    <row r="23" spans="1:4" ht="9.75" customHeight="1">
      <c r="A23" s="18"/>
      <c r="B23" s="18" t="s">
        <v>263</v>
      </c>
      <c r="C23" s="18" t="s">
        <v>264</v>
      </c>
      <c r="D23" s="22"/>
    </row>
    <row r="24" spans="1:4" ht="16.5" customHeight="1">
      <c r="A24" s="39" t="s">
        <v>262</v>
      </c>
      <c r="B24" s="40"/>
      <c r="C24" s="40"/>
      <c r="D24" s="40"/>
    </row>
    <row r="25" spans="1:8" ht="16.5" customHeight="1">
      <c r="A25" s="41" t="s">
        <v>268</v>
      </c>
      <c r="B25" s="18" t="s">
        <v>261</v>
      </c>
      <c r="C25" s="37" t="s">
        <v>235</v>
      </c>
      <c r="D25" s="41"/>
      <c r="G25" s="6"/>
      <c r="H25" s="35"/>
    </row>
    <row r="26" spans="1:8" ht="9.75" customHeight="1">
      <c r="A26" s="41"/>
      <c r="B26" s="18" t="s">
        <v>263</v>
      </c>
      <c r="C26" s="18" t="s">
        <v>264</v>
      </c>
      <c r="D26" s="41"/>
      <c r="G26" s="6"/>
      <c r="H26" s="35"/>
    </row>
    <row r="27" spans="1:7" ht="24.75" customHeight="1">
      <c r="A27" s="45" t="s">
        <v>265</v>
      </c>
      <c r="B27" s="20" t="s">
        <v>261</v>
      </c>
      <c r="C27" s="37" t="s">
        <v>266</v>
      </c>
      <c r="D27" s="37"/>
      <c r="F27" s="35"/>
      <c r="G27" s="35"/>
    </row>
    <row r="28" spans="1:8" ht="9.75" customHeight="1">
      <c r="A28" s="18"/>
      <c r="B28" s="20" t="s">
        <v>263</v>
      </c>
      <c r="C28" s="18" t="s">
        <v>264</v>
      </c>
      <c r="D28" s="43"/>
      <c r="E28" s="35"/>
      <c r="F28" s="35"/>
      <c r="G28" s="35"/>
      <c r="H28" s="35"/>
    </row>
    <row r="29" spans="1:8" ht="11.25" customHeight="1">
      <c r="A29" s="18"/>
      <c r="B29" s="42"/>
      <c r="C29" s="41"/>
      <c r="D29" s="44"/>
      <c r="E29" s="35"/>
      <c r="F29" s="35"/>
      <c r="G29" s="35"/>
      <c r="H29" s="5"/>
    </row>
    <row r="30" spans="1:9" ht="18" customHeight="1">
      <c r="A30" s="79" t="s">
        <v>157</v>
      </c>
      <c r="B30" s="26"/>
      <c r="C30" s="26"/>
      <c r="D30" s="41"/>
      <c r="E30" s="41"/>
      <c r="F30" s="35"/>
      <c r="G30" s="35"/>
      <c r="H30" s="35"/>
      <c r="I30" s="5"/>
    </row>
    <row r="31" spans="2:5" ht="12.75">
      <c r="B31" s="38"/>
      <c r="C31" s="38"/>
      <c r="D31" s="38"/>
      <c r="E31" s="38"/>
    </row>
  </sheetData>
  <sheetProtection/>
  <mergeCells count="1">
    <mergeCell ref="A1:F1"/>
  </mergeCells>
  <printOptions/>
  <pageMargins left="0.2362204724409449" right="0.2362204724409449" top="0.984251968503937" bottom="0.2362204724409449" header="0.5118110236220472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2016-11-01T12:49:58Z</cp:lastPrinted>
  <dcterms:created xsi:type="dcterms:W3CDTF">2011-11-03T06:23:19Z</dcterms:created>
  <dcterms:modified xsi:type="dcterms:W3CDTF">2016-11-01T12:50:40Z</dcterms:modified>
  <cp:category/>
  <cp:version/>
  <cp:contentType/>
  <cp:contentStatus/>
</cp:coreProperties>
</file>