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Месячный отчет Источники в Exce" sheetId="5" r:id="rId3"/>
    <sheet name="_params" sheetId="4" state="hidden" r:id="rId4"/>
  </sheets>
  <externalReferences>
    <externalReference r:id="rId5"/>
  </externalReferences>
  <definedNames>
    <definedName name="APPT" localSheetId="0">Доходы!$A$24</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Доходы!$F$93</definedName>
    <definedName name="LAST_CELL" localSheetId="1">Расходы!$F$167</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1">Расходы!$A$13</definedName>
    <definedName name="REG_DATE" localSheetId="0">Доходы!$H$4</definedName>
    <definedName name="REND_1" localSheetId="0">Доходы!$A$93</definedName>
    <definedName name="REND_1" localSheetId="1">Расходы!$A$168</definedName>
    <definedName name="SIGN" localSheetId="0">Доходы!$A$23:$D$25</definedName>
    <definedName name="SIGN" localSheetId="1">Расходы!$A$20:$D$22</definedName>
    <definedName name="SRC_CODE" localSheetId="0">Доходы!$H$8</definedName>
    <definedName name="SRC_KIND" localSheetId="0">Доходы!$H$7</definedName>
    <definedName name="_xlnm.Print_Area" localSheetId="2">'Месячный отчет Источники в Exce'!$A$1:$F$31</definedName>
  </definedNames>
  <calcPr calcId="145621"/>
</workbook>
</file>

<file path=xl/calcChain.xml><?xml version="1.0" encoding="utf-8"?>
<calcChain xmlns="http://schemas.openxmlformats.org/spreadsheetml/2006/main">
  <c r="D20" i="5" l="1"/>
  <c r="E19" i="5"/>
  <c r="E18" i="5" s="1"/>
  <c r="E17" i="5" s="1"/>
  <c r="E12" i="5" s="1"/>
  <c r="E4" i="5" s="1"/>
  <c r="D19" i="5"/>
  <c r="D18" i="5" s="1"/>
  <c r="D17" i="5" s="1"/>
  <c r="D12" i="5" s="1"/>
  <c r="D16" i="5"/>
  <c r="E15" i="5"/>
  <c r="D15" i="5"/>
  <c r="E14" i="5"/>
  <c r="D14" i="5"/>
  <c r="E13" i="5"/>
  <c r="D13" i="5"/>
  <c r="F12" i="5" l="1"/>
  <c r="D4" i="5"/>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alcChain>
</file>

<file path=xl/sharedStrings.xml><?xml version="1.0" encoding="utf-8"?>
<sst xmlns="http://schemas.openxmlformats.org/spreadsheetml/2006/main" count="902" uniqueCount="500">
  <si>
    <t>ОТЧЕТ ОБ ИСПОЛНЕНИИ БЮДЖЕТА</t>
  </si>
  <si>
    <t>КОДЫ</t>
  </si>
  <si>
    <t xml:space="preserve">  Форма по ОКУД</t>
  </si>
  <si>
    <t>0503117</t>
  </si>
  <si>
    <t xml:space="preserve">                   Дата</t>
  </si>
  <si>
    <t>на 01.04.2018 г.</t>
  </si>
  <si>
    <t>01.04.2018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</si>
  <si>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</si>
  <si>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</si>
  <si>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</si>
  <si>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</si>
  <si>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</si>
  <si>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</si>
  <si>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</si>
  <si>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</si>
  <si>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</si>
  <si>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</si>
  <si>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</si>
  <si>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</si>
  <si>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</si>
  <si>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</si>
  <si>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</si>
  <si>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</si>
  <si>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</si>
  <si>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</si>
  <si>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</si>
  <si>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</si>
  <si>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</si>
  <si>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</si>
  <si>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</si>
  <si>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</si>
  <si>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</si>
  <si>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</si>
  <si>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</si>
  <si>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</si>
  <si>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</si>
  <si>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</si>
  <si>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</si>
  <si>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</si>
  <si>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</si>
  <si>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</si>
  <si>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</si>
  <si>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</si>
  <si>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</si>
  <si>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</si>
  <si>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</si>
  <si>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</si>
  <si>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</si>
  <si>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</si>
  <si>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</si>
  <si>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</si>
  <si>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</si>
  <si>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</si>
  <si>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</si>
  <si>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</si>
  <si>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</si>
  <si>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</si>
  <si>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</si>
  <si>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</si>
  <si>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</si>
  <si>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</si>
  <si>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</si>
  <si>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</si>
  <si>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</si>
  <si>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</si>
  <si>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</si>
  <si>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</si>
  <si>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</si>
  <si>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</si>
  <si>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</si>
  <si>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</si>
  <si>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</si>
  <si>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</si>
  <si>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</si>
  <si>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</si>
  <si>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</si>
  <si>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</si>
  <si>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</si>
  <si>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</si>
  <si>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</si>
  <si>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</si>
  <si>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</si>
  <si>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</si>
  <si>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</si>
  <si>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</si>
  <si>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</si>
  <si>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</si>
  <si>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</si>
  <si>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</si>
  <si>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</si>
  <si>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</si>
  <si>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</si>
  <si>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</si>
  <si>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</si>
  <si>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</si>
  <si>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</si>
  <si>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</si>
  <si>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</si>
  <si>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</si>
  <si>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</si>
  <si>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</si>
  <si>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</si>
  <si>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</si>
  <si>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</si>
  <si>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</si>
  <si>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</si>
  <si>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</si>
  <si>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</si>
  <si>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</si>
  <si>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</si>
  <si>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</si>
  <si>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</si>
  <si>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</si>
  <si>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</si>
  <si>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</si>
  <si>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</si>
  <si>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</si>
  <si>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</si>
  <si>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</si>
  <si>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</si>
  <si>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</si>
  <si>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</si>
  <si>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</si>
  <si>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</si>
  <si>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</si>
  <si>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</si>
  <si>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</si>
  <si>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</si>
  <si>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</si>
  <si>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</si>
  <si>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</si>
  <si>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</si>
  <si>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</si>
  <si>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</si>
  <si>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</si>
  <si>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</si>
  <si>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</si>
  <si>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</si>
  <si>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</si>
  <si>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</si>
  <si>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</si>
  <si>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</si>
  <si>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</si>
  <si>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</si>
  <si>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</si>
  <si>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</si>
  <si>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</si>
  <si>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</si>
  <si>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</si>
  <si>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</si>
  <si>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</si>
  <si>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</si>
  <si>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</si>
  <si>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</si>
  <si>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</si>
  <si>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</si>
  <si>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</si>
  <si>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</si>
  <si>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</si>
  <si>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</si>
  <si>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</si>
  <si>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</si>
  <si>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</si>
  <si>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</si>
  <si>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</si>
  <si>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</si>
  <si>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</si>
  <si>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</si>
  <si>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</si>
  <si>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</si>
  <si>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</si>
  <si>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</si>
  <si>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</si>
  <si>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</si>
  <si>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</si>
  <si>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</si>
  <si>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</si>
  <si>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</si>
  <si>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</si>
  <si>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</si>
  <si>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</si>
  <si>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</si>
  <si>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</si>
  <si>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</si>
  <si>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</si>
  <si>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</si>
  <si>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</si>
  <si>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</si>
  <si>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</si>
  <si>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</si>
  <si>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</si>
  <si>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</si>
  <si>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</si>
  <si>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</si>
  <si>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</si>
  <si>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</si>
  <si>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</si>
  <si>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</si>
  <si>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</si>
  <si>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</si>
  <si>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</si>
  <si>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</si>
  <si>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</si>
  <si>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</si>
  <si>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</si>
  <si>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</si>
  <si>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</si>
  <si>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</si>
  <si>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</si>
  <si>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</si>
  <si>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</si>
  <si>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</si>
  <si>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</si>
  <si>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</si>
  <si>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</si>
  <si>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</si>
  <si>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</si>
  <si>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</si>
  <si>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</si>
  <si>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</si>
  <si>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</si>
  <si>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</si>
  <si>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</si>
  <si>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</si>
  <si>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</si>
  <si>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</si>
  <si>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</si>
  <si>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</si>
  <si>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</si>
  <si>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</si>
  <si>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</si>
  <si>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</si>
  <si>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</si>
  <si>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</si>
  <si>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</si>
  <si>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</si>
  <si>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</si>
  <si>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</si>
  <si>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</si>
  <si>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</si>
  <si>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</si>
  <si>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</si>
  <si>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</si>
  <si>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</si>
  <si>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</si>
  <si>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</si>
  <si>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</si>
  <si>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</si>
  <si>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</si>
  <si>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</si>
  <si>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Резервные средства</t>
  </si>
  <si>
    <t xml:space="preserve">951 0111 9990098030 870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</si>
  <si>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</si>
  <si>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</si>
  <si>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</si>
  <si>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</si>
  <si>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</si>
  <si>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</si>
  <si>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</si>
  <si>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</si>
  <si>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</si>
  <si>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</si>
  <si>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</si>
  <si>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</si>
  <si>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</si>
  <si>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</si>
  <si>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</si>
  <si>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</si>
  <si>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</si>
  <si>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</si>
  <si>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</si>
  <si>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</si>
  <si>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</si>
  <si>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</si>
  <si>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</si>
  <si>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</si>
  <si>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</si>
  <si>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Уплата иных платежей</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</si>
  <si>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</si>
  <si>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</si>
  <si>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</si>
  <si>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</si>
  <si>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</si>
  <si>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</si>
  <si>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</si>
  <si>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</si>
  <si>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</si>
  <si>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</si>
  <si>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</si>
  <si>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</si>
  <si>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</si>
  <si>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</si>
  <si>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</si>
  <si>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</si>
  <si>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</si>
  <si>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</si>
  <si>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</si>
  <si>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</si>
  <si>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</si>
  <si>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</si>
  <si>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</si>
  <si>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</si>
  <si>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</si>
  <si>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</si>
  <si>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</si>
  <si>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</si>
  <si>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</si>
  <si>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</si>
  <si>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</si>
  <si>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</si>
  <si>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</si>
  <si>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</si>
  <si>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</si>
  <si>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</si>
  <si>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</si>
  <si>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</si>
  <si>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</si>
  <si>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</si>
  <si>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</si>
  <si>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</si>
  <si>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</si>
  <si>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</si>
  <si>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</si>
  <si>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</si>
  <si>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</si>
  <si>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</si>
  <si>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</si>
  <si>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</si>
  <si>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</si>
  <si>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</si>
  <si>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</si>
  <si>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</si>
  <si>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</si>
  <si>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</si>
  <si>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</si>
  <si>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</si>
  <si>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</si>
  <si>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</si>
  <si>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</si>
  <si>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</si>
  <si>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</si>
  <si>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</si>
  <si>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</si>
  <si>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</si>
  <si>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</si>
  <si>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</si>
  <si>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</si>
  <si>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</si>
  <si>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</si>
  <si>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</si>
  <si>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</si>
  <si>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</si>
  <si>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</si>
  <si>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</si>
  <si>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</si>
  <si>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</si>
  <si>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</si>
  <si>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</si>
  <si>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</si>
  <si>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</si>
  <si>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</si>
  <si>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</si>
  <si>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</si>
  <si>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</si>
  <si>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</si>
  <si>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</si>
  <si>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</si>
  <si>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</si>
  <si>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</si>
  <si>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</si>
  <si>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</si>
  <si>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</si>
  <si>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</si>
  <si>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</si>
  <si>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</si>
  <si>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</si>
  <si>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</si>
  <si>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</si>
  <si>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</si>
  <si>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</si>
  <si>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</si>
  <si>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</si>
  <si>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</si>
  <si>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</si>
  <si>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</si>
  <si>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</si>
  <si>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</si>
  <si>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</si>
  <si>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</si>
  <si>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</si>
  <si>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</si>
  <si>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</si>
  <si>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</si>
  <si>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</si>
  <si>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</si>
  <si>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</si>
  <si>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</si>
  <si>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</si>
  <si>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</si>
  <si>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</si>
  <si>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</si>
  <si>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</si>
  <si>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</si>
  <si>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</si>
  <si>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</si>
  <si>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</si>
  <si>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</si>
  <si>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</si>
  <si>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</si>
  <si>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</si>
  <si>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</si>
  <si>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</si>
  <si>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</si>
  <si>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</si>
  <si>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</si>
  <si>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</si>
  <si>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</si>
  <si>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</si>
  <si>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</si>
  <si>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</si>
  <si>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</si>
  <si>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</si>
  <si>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</si>
  <si>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</si>
  <si>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</si>
  <si>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</si>
  <si>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</si>
  <si>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</si>
  <si>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</si>
  <si>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</si>
  <si>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</si>
  <si>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</si>
  <si>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</si>
  <si>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</si>
  <si>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</si>
  <si>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</si>
  <si>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</si>
  <si>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</si>
  <si>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</si>
  <si>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</si>
  <si>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</si>
  <si>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</si>
  <si>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</si>
  <si>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</si>
  <si>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Код источника финансирования дефицита бюджета по бюджетной классификации</t>
  </si>
  <si>
    <t>источники внутреннего финансирования бюджета</t>
  </si>
  <si>
    <t>увеличение остатков средств, всего</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</si>
  <si>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</si>
  <si>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</si>
  <si>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</si>
  <si>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</si>
  <si>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</si>
  <si>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</si>
  <si>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</si>
  <si>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</si>
  <si>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</si>
  <si>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</si>
  <si>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</si>
  <si>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</si>
  <si>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</si>
  <si>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</si>
  <si>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</si>
  <si>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</si>
  <si>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</si>
  <si>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</si>
  <si>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</si>
  <si>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</si>
  <si>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</si>
  <si>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</si>
  <si>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</si>
  <si>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</si>
  <si>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</si>
  <si>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</si>
  <si>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</si>
  <si>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</si>
  <si>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</si>
  <si>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</si>
  <si>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</si>
  <si>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</si>
  <si>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</si>
  <si>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</si>
  <si>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</si>
  <si>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</si>
  <si>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</si>
  <si>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</si>
  <si>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</si>
  <si>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</si>
  <si>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</si>
  <si>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</si>
  <si>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</si>
  <si>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</si>
  <si>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Казаков М.Б.</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</si>
  <si>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</si>
  <si>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</si>
  <si>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</si>
  <si>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</si>
  <si>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</si>
  <si>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</si>
  <si>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</si>
  <si>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6</t>
    </r>
    <r>
      <rPr>
        <sz val="10"/>
        <rFont val="Arial"/>
        <family val="2"/>
        <charset val="204"/>
      </rPr>
      <t>_"    ____</t>
    </r>
    <r>
      <rPr>
        <u/>
        <sz val="10"/>
        <rFont val="Arial"/>
        <family val="2"/>
        <charset val="204"/>
      </rPr>
      <t>марта</t>
    </r>
    <r>
      <rPr>
        <sz val="10"/>
        <rFont val="Arial"/>
        <family val="2"/>
        <charset val="204"/>
      </rPr>
      <t>______  2018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</si>
</sst>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19" x14ac:knownFonts="1">
    <font>
      <sz val="10"/>
      <name val="Arial"/>
    </font>
    <font>
      <b/>
      <sz val="11"/>
      <name val="Arial Cyr"/>
    </font>
    <font>
      <sz val="8"/>
      <name val="Arial Cyr"/>
    </font>
    <font>
      <sz val="10"/>
      <name val="Arial Cyr"/>
    </font>
    <font>
      <sz val="10"/>
      <name val="Arial"/>
      <family val="2"/>
      <charset val="204"/>
    </font>
    <font>
      <sz val="10"/>
      <color indexed="8"/>
      <name val="MS Sans Serif"/>
      <family val="2"/>
      <charset val="204"/>
    </font>
    <font>
      <b/>
      <sz val="10"/>
      <color indexed="8"/>
      <name val="MS Sans Serif"/>
      <family val="2"/>
      <charset val="204"/>
    </font>
    <font>
      <sz val="9"/>
      <name val="Arial Cyr"/>
      <family val="2"/>
      <charset val="204"/>
    </font>
    <font>
      <sz val="9"/>
      <name val="Arial"/>
      <family val="2"/>
      <charset val="204"/>
    </font>
    <font>
      <sz val="9"/>
      <color indexed="8"/>
      <name val="MS Sans Serif"/>
      <family val="2"/>
      <charset val="204"/>
    </font>
    <font>
      <sz val="10"/>
      <color indexed="8"/>
      <name val="Arial Cyr"/>
      <charset val="204"/>
    </font>
    <font>
      <sz val="10"/>
      <color indexed="8"/>
      <name val="Arial"/>
      <family val="2"/>
      <charset val="204"/>
    </font>
    <font>
      <sz val="10"/>
      <name val="Arial Cyr"/>
      <family val="2"/>
      <charset val="204"/>
    </font>
    <font>
      <sz val="8"/>
      <name val="Arial Cyr"/>
      <family val="2"/>
      <charset val="204"/>
    </font>
    <font>
      <u/>
      <sz val="10"/>
      <name val="Arial"/>
      <family val="2"/>
      <charset val="204"/>
    </font>
    <font>
      <sz val="11"/>
      <color indexed="8"/>
      <name val="Calibri"/>
      <family val="2"/>
    </font>
    <font>
      <b/>
      <sz val="10"/>
      <name val="Arial Cyr"/>
    </font>
    <font>
      <b/>
      <sz val="9"/>
      <name val="Arial Cyr"/>
    </font>
    <font>
      <sz val="9"/>
      <name val="Arial Cy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5" fillId="0" borderId="0"/>
    <xf numFmtId="0" fontId="15" fillId="0" borderId="0"/>
  </cellStyleXfs>
  <cellXfs count="16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0" fontId="5" fillId="0" borderId="0" xfId="1"/>
    <xf numFmtId="0" fontId="7" fillId="0" borderId="24" xfId="1" applyFont="1" applyBorder="1" applyAlignment="1">
      <alignment horizontal="center"/>
    </xf>
    <xf numFmtId="0" fontId="8" fillId="0" borderId="24" xfId="1" applyFont="1" applyBorder="1" applyAlignment="1">
      <alignment horizontal="center" wrapText="1"/>
    </xf>
    <xf numFmtId="0" fontId="8" fillId="0" borderId="24" xfId="1" applyFont="1" applyBorder="1" applyAlignment="1">
      <alignment horizontal="center"/>
    </xf>
    <xf numFmtId="0" fontId="8" fillId="0" borderId="0" xfId="1" applyFont="1"/>
    <xf numFmtId="49" fontId="7" fillId="0" borderId="0" xfId="1" applyNumberFormat="1" applyFont="1"/>
    <xf numFmtId="49" fontId="7" fillId="0" borderId="0" xfId="1" applyNumberFormat="1" applyFont="1" applyBorder="1" applyAlignment="1">
      <alignment horizontal="centerContinuous"/>
    </xf>
    <xf numFmtId="0" fontId="9" fillId="0" borderId="0" xfId="1" applyFont="1"/>
    <xf numFmtId="0" fontId="8" fillId="0" borderId="29" xfId="1" applyFont="1" applyBorder="1"/>
    <xf numFmtId="0" fontId="8" fillId="0" borderId="29" xfId="1" applyFont="1" applyBorder="1" applyAlignment="1">
      <alignment horizontal="center"/>
    </xf>
    <xf numFmtId="0" fontId="8" fillId="0" borderId="29" xfId="1" applyFont="1" applyBorder="1" applyAlignment="1">
      <alignment horizontal="centerContinuous"/>
    </xf>
    <xf numFmtId="0" fontId="8" fillId="0" borderId="0" xfId="1" applyFont="1" applyAlignment="1">
      <alignment horizontal="right"/>
    </xf>
    <xf numFmtId="49" fontId="8" fillId="0" borderId="0" xfId="1" applyNumberFormat="1" applyFont="1" applyBorder="1" applyAlignment="1">
      <alignment horizontal="centerContinuous" vertical="center"/>
    </xf>
    <xf numFmtId="0" fontId="10" fillId="0" borderId="38" xfId="1" applyFont="1" applyFill="1" applyBorder="1" applyAlignment="1">
      <alignment horizontal="left" wrapText="1"/>
    </xf>
    <xf numFmtId="0" fontId="10" fillId="0" borderId="44" xfId="1" applyFont="1" applyFill="1" applyBorder="1" applyAlignment="1">
      <alignment horizontal="center" wrapText="1"/>
    </xf>
    <xf numFmtId="0" fontId="10" fillId="0" borderId="45" xfId="1" applyFont="1" applyFill="1" applyBorder="1" applyAlignment="1">
      <alignment horizontal="center" wrapText="1"/>
    </xf>
    <xf numFmtId="4" fontId="10" fillId="0" borderId="45" xfId="1" applyNumberFormat="1" applyFont="1" applyFill="1" applyBorder="1" applyAlignment="1">
      <alignment horizontal="right" wrapText="1"/>
    </xf>
    <xf numFmtId="4" fontId="10" fillId="0" borderId="46" xfId="1" applyNumberFormat="1" applyFont="1" applyFill="1" applyBorder="1" applyAlignment="1">
      <alignment horizontal="right" wrapText="1"/>
    </xf>
    <xf numFmtId="0" fontId="10" fillId="0" borderId="0" xfId="1" applyFont="1" applyFill="1" applyBorder="1" applyAlignment="1">
      <alignment horizontal="left" wrapText="1"/>
    </xf>
    <xf numFmtId="0" fontId="10" fillId="0" borderId="27" xfId="1" applyFont="1" applyFill="1" applyBorder="1" applyAlignment="1">
      <alignment horizontal="center" wrapText="1"/>
    </xf>
    <xf numFmtId="4" fontId="10" fillId="0" borderId="12" xfId="1" applyNumberFormat="1" applyFont="1" applyFill="1" applyBorder="1" applyAlignment="1">
      <alignment horizontal="right" wrapText="1"/>
    </xf>
    <xf numFmtId="4" fontId="10" fillId="0" borderId="13" xfId="1" applyNumberFormat="1" applyFont="1" applyFill="1" applyBorder="1" applyAlignment="1">
      <alignment horizontal="right" wrapText="1"/>
    </xf>
    <xf numFmtId="0" fontId="10" fillId="0" borderId="32" xfId="1" applyFont="1" applyFill="1" applyBorder="1" applyAlignment="1">
      <alignment horizontal="left" wrapText="1"/>
    </xf>
    <xf numFmtId="0" fontId="10" fillId="0" borderId="14" xfId="1" applyFont="1" applyFill="1" applyBorder="1" applyAlignment="1">
      <alignment horizontal="center" wrapText="1"/>
    </xf>
    <xf numFmtId="0" fontId="10" fillId="0" borderId="15" xfId="1" applyFont="1" applyFill="1" applyBorder="1" applyAlignment="1">
      <alignment horizontal="center" wrapText="1"/>
    </xf>
    <xf numFmtId="4" fontId="10" fillId="0" borderId="15" xfId="1" applyNumberFormat="1" applyFont="1" applyFill="1" applyBorder="1" applyAlignment="1">
      <alignment horizontal="right" wrapText="1"/>
    </xf>
    <xf numFmtId="4" fontId="10" fillId="0" borderId="16" xfId="1" applyNumberFormat="1" applyFont="1" applyFill="1" applyBorder="1" applyAlignment="1">
      <alignment horizontal="right" wrapText="1"/>
    </xf>
    <xf numFmtId="0" fontId="10" fillId="0" borderId="23" xfId="1" applyFont="1" applyFill="1" applyBorder="1" applyAlignment="1">
      <alignment horizontal="left" wrapText="1"/>
    </xf>
    <xf numFmtId="0" fontId="10" fillId="0" borderId="22" xfId="1" applyFont="1" applyFill="1" applyBorder="1" applyAlignment="1">
      <alignment horizontal="center" wrapText="1"/>
    </xf>
    <xf numFmtId="0" fontId="10" fillId="0" borderId="24" xfId="1" applyFont="1" applyFill="1" applyBorder="1" applyAlignment="1">
      <alignment horizontal="center" wrapText="1"/>
    </xf>
    <xf numFmtId="4" fontId="10" fillId="0" borderId="24" xfId="1" applyNumberFormat="1" applyFont="1" applyFill="1" applyBorder="1" applyAlignment="1">
      <alignment horizontal="right" wrapText="1"/>
    </xf>
    <xf numFmtId="4" fontId="10" fillId="0" borderId="38" xfId="1" applyNumberFormat="1" applyFont="1" applyFill="1" applyBorder="1" applyAlignment="1">
      <alignment horizontal="right" wrapText="1"/>
    </xf>
    <xf numFmtId="4" fontId="10" fillId="0" borderId="38" xfId="1" applyNumberFormat="1" applyFont="1" applyFill="1" applyBorder="1" applyAlignment="1">
      <alignment horizontal="center" wrapText="1"/>
    </xf>
    <xf numFmtId="0" fontId="11" fillId="0" borderId="23" xfId="1" applyFont="1" applyFill="1" applyBorder="1" applyAlignment="1">
      <alignment horizontal="left" wrapText="1"/>
    </xf>
    <xf numFmtId="0" fontId="10" fillId="0" borderId="17" xfId="1" applyFont="1" applyFill="1" applyBorder="1" applyAlignment="1">
      <alignment horizontal="center" wrapText="1"/>
    </xf>
    <xf numFmtId="0" fontId="10" fillId="0" borderId="1" xfId="1" applyFont="1" applyFill="1" applyBorder="1" applyAlignment="1">
      <alignment horizontal="center" wrapText="1"/>
    </xf>
    <xf numFmtId="4" fontId="10" fillId="0" borderId="1" xfId="1" applyNumberFormat="1" applyFont="1" applyFill="1" applyBorder="1" applyAlignment="1">
      <alignment horizontal="right" wrapText="1"/>
    </xf>
    <xf numFmtId="4" fontId="10" fillId="0" borderId="20" xfId="1" applyNumberFormat="1" applyFont="1" applyFill="1" applyBorder="1" applyAlignment="1">
      <alignment horizontal="center" wrapText="1"/>
    </xf>
    <xf numFmtId="0" fontId="12" fillId="0" borderId="0" xfId="1" applyFont="1" applyAlignment="1">
      <alignment horizontal="left" shrinkToFit="1"/>
    </xf>
    <xf numFmtId="0" fontId="12" fillId="0" borderId="0" xfId="1" applyFont="1" applyAlignment="1">
      <alignment horizontal="left"/>
    </xf>
    <xf numFmtId="0" fontId="12" fillId="0" borderId="5" xfId="1" applyFont="1" applyBorder="1" applyAlignment="1">
      <alignment horizontal="left" shrinkToFit="1"/>
    </xf>
    <xf numFmtId="49" fontId="5" fillId="0" borderId="0" xfId="1" applyNumberFormat="1" applyFont="1"/>
    <xf numFmtId="49" fontId="12" fillId="0" borderId="0" xfId="1" applyNumberFormat="1" applyFont="1" applyBorder="1" applyAlignment="1">
      <alignment horizontal="left"/>
    </xf>
    <xf numFmtId="49" fontId="12" fillId="0" borderId="0" xfId="1" applyNumberFormat="1" applyFont="1" applyBorder="1" applyAlignment="1">
      <alignment horizontal="center"/>
    </xf>
    <xf numFmtId="0" fontId="12" fillId="0" borderId="0" xfId="1" applyFont="1" applyBorder="1"/>
    <xf numFmtId="49" fontId="5" fillId="0" borderId="0" xfId="1" applyNumberFormat="1"/>
    <xf numFmtId="0" fontId="13" fillId="0" borderId="0" xfId="1" applyFont="1" applyBorder="1"/>
    <xf numFmtId="0" fontId="12" fillId="0" borderId="0" xfId="1" applyFont="1" applyAlignment="1">
      <alignment horizontal="left" wrapText="1"/>
    </xf>
    <xf numFmtId="0" fontId="12" fillId="0" borderId="0" xfId="1" applyFont="1" applyAlignment="1">
      <alignment horizontal="right"/>
    </xf>
    <xf numFmtId="49" fontId="12" fillId="0" borderId="0" xfId="1" applyNumberFormat="1" applyFont="1" applyAlignment="1"/>
    <xf numFmtId="0" fontId="12" fillId="0" borderId="0" xfId="1" applyFont="1" applyBorder="1" applyAlignment="1">
      <alignment horizontal="left"/>
    </xf>
    <xf numFmtId="49" fontId="5" fillId="0" borderId="0" xfId="1" applyNumberFormat="1" applyFont="1" applyBorder="1"/>
    <xf numFmtId="0" fontId="5" fillId="0" borderId="0" xfId="1" applyBorder="1"/>
    <xf numFmtId="0" fontId="4" fillId="0" borderId="0" xfId="1" applyFont="1" applyAlignment="1">
      <alignment horizontal="left"/>
    </xf>
    <xf numFmtId="0" fontId="5" fillId="0" borderId="0" xfId="1" applyFont="1" applyAlignment="1">
      <alignment horizontal="left"/>
    </xf>
    <xf numFmtId="0" fontId="5" fillId="0" borderId="0" xfId="1" applyFont="1"/>
    <xf numFmtId="49" fontId="16" fillId="0" borderId="32" xfId="0" applyNumberFormat="1" applyFont="1" applyBorder="1" applyAlignment="1" applyProtection="1">
      <alignment horizontal="center"/>
    </xf>
    <xf numFmtId="4" fontId="16" fillId="0" borderId="15" xfId="0" applyNumberFormat="1" applyFont="1" applyBorder="1" applyAlignment="1" applyProtection="1">
      <alignment horizontal="right"/>
    </xf>
    <xf numFmtId="4" fontId="16" fillId="0" borderId="32" xfId="0" applyNumberFormat="1" applyFont="1" applyBorder="1" applyAlignment="1" applyProtection="1">
      <alignment horizontal="right"/>
    </xf>
    <xf numFmtId="4" fontId="16" fillId="0" borderId="16" xfId="0" applyNumberFormat="1" applyFont="1" applyBorder="1" applyAlignment="1" applyProtection="1">
      <alignment horizontal="right"/>
    </xf>
    <xf numFmtId="49" fontId="3" fillId="0" borderId="23" xfId="0" applyNumberFormat="1" applyFont="1" applyBorder="1" applyAlignment="1" applyProtection="1">
      <alignment horizontal="center"/>
    </xf>
    <xf numFmtId="4" fontId="3" fillId="0" borderId="24" xfId="0" applyNumberFormat="1" applyFont="1" applyBorder="1" applyAlignment="1" applyProtection="1">
      <alignment horizontal="right"/>
    </xf>
    <xf numFmtId="4" fontId="3" fillId="0" borderId="23" xfId="0" applyNumberFormat="1" applyFont="1" applyBorder="1" applyAlignment="1" applyProtection="1">
      <alignment horizontal="right"/>
    </xf>
    <xf numFmtId="4" fontId="3" fillId="0" borderId="38" xfId="0" applyNumberFormat="1" applyFont="1" applyBorder="1" applyAlignment="1" applyProtection="1">
      <alignment horizontal="right"/>
    </xf>
    <xf numFmtId="49" fontId="3" fillId="0" borderId="41" xfId="0" applyNumberFormat="1" applyFont="1" applyBorder="1" applyAlignment="1" applyProtection="1">
      <alignment horizontal="center"/>
    </xf>
    <xf numFmtId="4" fontId="3" fillId="0" borderId="42" xfId="0" applyNumberFormat="1" applyFont="1" applyBorder="1" applyAlignment="1" applyProtection="1">
      <alignment horizontal="right"/>
    </xf>
    <xf numFmtId="4" fontId="3" fillId="0" borderId="43" xfId="0" applyNumberFormat="1" applyFont="1" applyBorder="1" applyAlignment="1" applyProtection="1">
      <alignment horizontal="right"/>
    </xf>
    <xf numFmtId="49" fontId="17" fillId="0" borderId="31" xfId="0" applyNumberFormat="1" applyFont="1" applyBorder="1" applyAlignment="1" applyProtection="1">
      <alignment horizontal="left" wrapText="1"/>
    </xf>
    <xf numFmtId="49" fontId="17" fillId="0" borderId="37" xfId="0" applyNumberFormat="1" applyFont="1" applyBorder="1" applyAlignment="1" applyProtection="1">
      <alignment horizontal="center" wrapText="1"/>
    </xf>
    <xf numFmtId="0" fontId="18" fillId="0" borderId="26" xfId="0" applyFont="1" applyBorder="1" applyAlignment="1" applyProtection="1"/>
    <xf numFmtId="0" fontId="18" fillId="0" borderId="27" xfId="0" applyFont="1" applyBorder="1" applyAlignment="1" applyProtection="1"/>
    <xf numFmtId="49" fontId="18" fillId="0" borderId="21" xfId="0" applyNumberFormat="1" applyFont="1" applyBorder="1" applyAlignment="1" applyProtection="1">
      <alignment horizontal="left" wrapText="1"/>
    </xf>
    <xf numFmtId="49" fontId="18" fillId="0" borderId="25" xfId="0" applyNumberFormat="1" applyFont="1" applyBorder="1" applyAlignment="1" applyProtection="1">
      <alignment horizontal="center" wrapText="1"/>
    </xf>
    <xf numFmtId="165" fontId="18" fillId="0" borderId="21" xfId="0" applyNumberFormat="1" applyFont="1" applyBorder="1" applyAlignment="1" applyProtection="1">
      <alignment horizontal="left" wrapText="1"/>
    </xf>
    <xf numFmtId="0" fontId="18" fillId="0" borderId="6" xfId="0" applyFont="1" applyBorder="1" applyAlignment="1" applyProtection="1"/>
    <xf numFmtId="0" fontId="18" fillId="0" borderId="39" xfId="0" applyFont="1" applyBorder="1" applyAlignment="1" applyProtection="1"/>
    <xf numFmtId="49" fontId="18" fillId="0" borderId="38" xfId="0" applyNumberFormat="1" applyFont="1" applyBorder="1" applyAlignment="1" applyProtection="1">
      <alignment horizontal="left" wrapText="1"/>
    </xf>
    <xf numFmtId="49" fontId="18" fillId="0" borderId="40" xfId="0" applyNumberFormat="1" applyFont="1" applyBorder="1" applyAlignment="1" applyProtection="1">
      <alignment horizontal="center" wrapText="1"/>
    </xf>
    <xf numFmtId="0" fontId="18" fillId="0" borderId="17" xfId="0" applyFont="1" applyBorder="1" applyAlignment="1" applyProtection="1">
      <alignment horizontal="center" vertical="center"/>
    </xf>
    <xf numFmtId="0" fontId="18" fillId="0" borderId="1" xfId="0" applyFont="1" applyBorder="1" applyAlignment="1" applyProtection="1">
      <alignment horizontal="center" vertical="center"/>
    </xf>
    <xf numFmtId="49" fontId="18" fillId="0" borderId="22" xfId="0" applyNumberFormat="1" applyFont="1" applyBorder="1" applyAlignment="1" applyProtection="1">
      <alignment horizontal="center" wrapText="1"/>
    </xf>
    <xf numFmtId="49" fontId="18" fillId="0" borderId="26" xfId="0" applyNumberFormat="1" applyFont="1" applyBorder="1" applyAlignment="1" applyProtection="1">
      <alignment horizontal="left" wrapText="1"/>
    </xf>
    <xf numFmtId="49" fontId="18" fillId="0" borderId="27" xfId="0" applyNumberFormat="1" applyFont="1" applyBorder="1" applyAlignment="1" applyProtection="1">
      <alignment horizontal="center" wrapText="1"/>
    </xf>
    <xf numFmtId="49" fontId="18" fillId="0" borderId="31" xfId="0" applyNumberFormat="1" applyFont="1" applyBorder="1" applyAlignment="1" applyProtection="1">
      <alignment horizontal="left" wrapText="1"/>
    </xf>
    <xf numFmtId="49" fontId="18" fillId="0" borderId="14" xfId="0" applyNumberFormat="1" applyFont="1" applyBorder="1" applyAlignment="1" applyProtection="1">
      <alignment horizontal="center" wrapText="1"/>
    </xf>
    <xf numFmtId="165" fontId="18" fillId="0" borderId="31" xfId="0" applyNumberFormat="1" applyFont="1" applyBorder="1" applyAlignment="1" applyProtection="1">
      <alignment horizontal="left" wrapText="1"/>
    </xf>
    <xf numFmtId="4" fontId="3" fillId="0" borderId="25" xfId="0" applyNumberFormat="1" applyFont="1" applyBorder="1" applyAlignment="1" applyProtection="1">
      <alignment horizontal="right"/>
    </xf>
    <xf numFmtId="49" fontId="3" fillId="0" borderId="28" xfId="0" applyNumberFormat="1" applyFont="1" applyBorder="1" applyAlignment="1" applyProtection="1">
      <alignment horizontal="center"/>
    </xf>
    <xf numFmtId="4" fontId="3" fillId="0" borderId="29" xfId="0" applyNumberFormat="1" applyFont="1" applyBorder="1" applyAlignment="1" applyProtection="1">
      <alignment horizontal="right"/>
    </xf>
    <xf numFmtId="4" fontId="3" fillId="0" borderId="30" xfId="0" applyNumberFormat="1" applyFont="1" applyBorder="1" applyAlignment="1" applyProtection="1">
      <alignment horizontal="right"/>
    </xf>
    <xf numFmtId="49" fontId="3" fillId="0" borderId="32" xfId="0" applyNumberFormat="1" applyFont="1" applyBorder="1" applyAlignment="1" applyProtection="1">
      <alignment horizontal="center"/>
    </xf>
    <xf numFmtId="4" fontId="3" fillId="0" borderId="15" xfId="0" applyNumberFormat="1" applyFont="1" applyBorder="1" applyAlignment="1" applyProtection="1">
      <alignment horizontal="right"/>
    </xf>
    <xf numFmtId="4" fontId="3" fillId="0" borderId="16" xfId="0" applyNumberFormat="1" applyFont="1" applyBorder="1" applyAlignment="1" applyProtection="1">
      <alignment horizontal="right"/>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6" fillId="0" borderId="5" xfId="1" applyFont="1" applyBorder="1" applyAlignment="1">
      <alignment horizontal="center"/>
    </xf>
  </cellXfs>
  <cellStyles count="3">
    <cellStyle name="Normal"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3117_&#1085;&#1072;%2001.0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оды"/>
      <sheetName val="Расходы"/>
      <sheetName val="Месячный отчет Источники в Exce"/>
      <sheetName val="_params"/>
    </sheetNames>
    <sheetDataSet>
      <sheetData sheetId="0">
        <row r="19">
          <cell r="D19">
            <v>54423300</v>
          </cell>
        </row>
      </sheetData>
      <sheetData sheetId="1">
        <row r="13">
          <cell r="D13">
            <v>54423300</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showGridLines="0" workbookViewId="0">
      <selection activeCell="C23" sqref="C23"/>
    </sheetView>
  </sheetViews>
  <sheetFormatPr defaultRowHeight="12.75" customHeight="1" x14ac:dyDescent="0.2"/>
  <cols>
    <col min="1" max="1" width="43.7109375" customWidth="1"/>
    <col min="2" max="2" width="6.140625" customWidth="1"/>
    <col min="3" max="3" width="31" customWidth="1"/>
    <col min="4" max="4" width="21" customWidth="1"/>
    <col min="5" max="6" width="18.7109375" customWidth="1"/>
  </cols>
  <sheetData>
    <row r="1" spans="1:6" ht="15" x14ac:dyDescent="0.25">
      <c r="A1" s="141"/>
      <c r="B1" s="141"/>
      <c r="C1" s="141"/>
      <c r="D1" s="141"/>
      <c r="E1" s="2"/>
      <c r="F1" s="2"/>
    </row>
    <row r="2" spans="1:6" ht="16.899999999999999" customHeight="1" x14ac:dyDescent="0.25">
      <c r="A2" s="141" t="s">
        <v>0</v>
      </c>
      <c r="B2" s="141"/>
      <c r="C2" s="141"/>
      <c r="D2" s="141"/>
      <c r="E2" s="3"/>
      <c r="F2" s="4" t="s">
        <v>1</v>
      </c>
    </row>
    <row r="3" spans="1:6" x14ac:dyDescent="0.2">
      <c r="A3" s="5"/>
      <c r="B3" s="5"/>
      <c r="C3" s="5"/>
      <c r="D3" s="5"/>
      <c r="E3" s="6" t="s">
        <v>2</v>
      </c>
      <c r="F3" s="7" t="s">
        <v>3</v>
      </c>
    </row>
    <row r="4" spans="1:6" x14ac:dyDescent="0.2">
      <c r="A4" s="142" t="s">
        <v>5</v>
      </c>
      <c r="B4" s="142"/>
      <c r="C4" s="142"/>
      <c r="D4" s="142"/>
      <c r="E4" s="3" t="s">
        <v>4</v>
      </c>
      <c r="F4" s="8" t="s">
        <v>6</v>
      </c>
    </row>
    <row r="5" spans="1:6" x14ac:dyDescent="0.2">
      <c r="A5" s="142" t="s">
        <v>7</v>
      </c>
      <c r="B5" s="142"/>
      <c r="C5" s="142"/>
      <c r="D5" s="142"/>
      <c r="E5" s="3" t="s">
        <v>7</v>
      </c>
      <c r="F5" s="8" t="s">
        <v>8</v>
      </c>
    </row>
    <row r="6" spans="1:6" x14ac:dyDescent="0.2">
      <c r="A6" s="9"/>
      <c r="B6" s="9"/>
      <c r="C6" s="9"/>
      <c r="D6" s="9"/>
      <c r="E6" s="3" t="s">
        <v>9</v>
      </c>
      <c r="F6" s="10" t="s">
        <v>20</v>
      </c>
    </row>
    <row r="7" spans="1:6" x14ac:dyDescent="0.2">
      <c r="A7" s="11" t="s">
        <v>10</v>
      </c>
      <c r="B7" s="143" t="s">
        <v>16</v>
      </c>
      <c r="C7" s="144"/>
      <c r="D7" s="144"/>
      <c r="E7" s="3" t="s">
        <v>11</v>
      </c>
      <c r="F7" s="10" t="s">
        <v>21</v>
      </c>
    </row>
    <row r="8" spans="1:6" x14ac:dyDescent="0.2">
      <c r="A8" s="11" t="s">
        <v>12</v>
      </c>
      <c r="B8" s="145" t="s">
        <v>17</v>
      </c>
      <c r="C8" s="145"/>
      <c r="D8" s="145"/>
      <c r="E8" s="3" t="s">
        <v>13</v>
      </c>
      <c r="F8" s="12" t="s">
        <v>22</v>
      </c>
    </row>
    <row r="9" spans="1:6" x14ac:dyDescent="0.2">
      <c r="A9" s="11" t="s">
        <v>18</v>
      </c>
      <c r="B9" s="11"/>
      <c r="C9" s="11"/>
      <c r="D9" s="13"/>
      <c r="E9" s="3"/>
      <c r="F9" s="14"/>
    </row>
    <row r="10" spans="1:6" x14ac:dyDescent="0.2">
      <c r="A10" s="11" t="s">
        <v>19</v>
      </c>
      <c r="B10" s="11"/>
      <c r="C10" s="15"/>
      <c r="D10" s="13"/>
      <c r="E10" s="3" t="s">
        <v>14</v>
      </c>
      <c r="F10" s="16" t="s">
        <v>15</v>
      </c>
    </row>
    <row r="11" spans="1:6" ht="20.25" customHeight="1" x14ac:dyDescent="0.25">
      <c r="A11" s="141" t="s">
        <v>23</v>
      </c>
      <c r="B11" s="141"/>
      <c r="C11" s="141"/>
      <c r="D11" s="141"/>
      <c r="E11" s="1"/>
      <c r="F11" s="17"/>
    </row>
    <row r="12" spans="1:6" ht="4.1500000000000004" customHeight="1" x14ac:dyDescent="0.2">
      <c r="A12" s="149" t="s">
        <v>24</v>
      </c>
      <c r="B12" s="146" t="s">
        <v>25</v>
      </c>
      <c r="C12" s="146" t="s">
        <v>26</v>
      </c>
      <c r="D12" s="138" t="s">
        <v>27</v>
      </c>
      <c r="E12" s="138" t="s">
        <v>28</v>
      </c>
      <c r="F12" s="135" t="s">
        <v>29</v>
      </c>
    </row>
    <row r="13" spans="1:6" ht="3.6" customHeight="1" x14ac:dyDescent="0.2">
      <c r="A13" s="150"/>
      <c r="B13" s="147"/>
      <c r="C13" s="147"/>
      <c r="D13" s="139"/>
      <c r="E13" s="139"/>
      <c r="F13" s="136"/>
    </row>
    <row r="14" spans="1:6" ht="3" customHeight="1" x14ac:dyDescent="0.2">
      <c r="A14" s="150"/>
      <c r="B14" s="147"/>
      <c r="C14" s="147"/>
      <c r="D14" s="139"/>
      <c r="E14" s="139"/>
      <c r="F14" s="136"/>
    </row>
    <row r="15" spans="1:6" ht="3" customHeight="1" x14ac:dyDescent="0.2">
      <c r="A15" s="150"/>
      <c r="B15" s="147"/>
      <c r="C15" s="147"/>
      <c r="D15" s="139"/>
      <c r="E15" s="139"/>
      <c r="F15" s="136"/>
    </row>
    <row r="16" spans="1:6" ht="3" customHeight="1" x14ac:dyDescent="0.2">
      <c r="A16" s="150"/>
      <c r="B16" s="147"/>
      <c r="C16" s="147"/>
      <c r="D16" s="139"/>
      <c r="E16" s="139"/>
      <c r="F16" s="136"/>
    </row>
    <row r="17" spans="1:6" ht="3" customHeight="1" x14ac:dyDescent="0.2">
      <c r="A17" s="150"/>
      <c r="B17" s="147"/>
      <c r="C17" s="147"/>
      <c r="D17" s="139"/>
      <c r="E17" s="139"/>
      <c r="F17" s="136"/>
    </row>
    <row r="18" spans="1:6" ht="23.45" customHeight="1" x14ac:dyDescent="0.2">
      <c r="A18" s="151"/>
      <c r="B18" s="148"/>
      <c r="C18" s="148"/>
      <c r="D18" s="140"/>
      <c r="E18" s="140"/>
      <c r="F18" s="137"/>
    </row>
    <row r="19" spans="1:6" ht="12.6" customHeight="1" x14ac:dyDescent="0.2">
      <c r="A19" s="120">
        <v>1</v>
      </c>
      <c r="B19" s="121">
        <v>2</v>
      </c>
      <c r="C19" s="20">
        <v>3</v>
      </c>
      <c r="D19" s="21" t="s">
        <v>30</v>
      </c>
      <c r="E19" s="22" t="s">
        <v>31</v>
      </c>
      <c r="F19" s="23" t="s">
        <v>32</v>
      </c>
    </row>
    <row r="20" spans="1:6" x14ac:dyDescent="0.2">
      <c r="A20" s="113" t="s">
        <v>33</v>
      </c>
      <c r="B20" s="122" t="s">
        <v>34</v>
      </c>
      <c r="C20" s="102" t="s">
        <v>35</v>
      </c>
      <c r="D20" s="103">
        <v>54423300</v>
      </c>
      <c r="E20" s="128">
        <v>5351640.5199999996</v>
      </c>
      <c r="F20" s="103">
        <f>IF(OR(D20="-",IF(E20="-",0,E20)&gt;=IF(D20="-",0,D20)),"-",IF(D20="-",0,D20)-IF(E20="-",0,E20))</f>
        <v>49071659.480000004</v>
      </c>
    </row>
    <row r="21" spans="1:6" x14ac:dyDescent="0.2">
      <c r="A21" s="123" t="s">
        <v>36</v>
      </c>
      <c r="B21" s="124"/>
      <c r="C21" s="129"/>
      <c r="D21" s="130"/>
      <c r="E21" s="130"/>
      <c r="F21" s="131"/>
    </row>
    <row r="22" spans="1:6" x14ac:dyDescent="0.2">
      <c r="A22" s="125" t="s">
        <v>37</v>
      </c>
      <c r="B22" s="126" t="s">
        <v>34</v>
      </c>
      <c r="C22" s="132" t="s">
        <v>38</v>
      </c>
      <c r="D22" s="133">
        <v>10490600</v>
      </c>
      <c r="E22" s="133">
        <v>2232965.52</v>
      </c>
      <c r="F22" s="134">
        <f t="shared" ref="F22:F53" si="0">IF(OR(D22="-",IF(E22="-",0,E22)&gt;=IF(D22="-",0,D22)),"-",IF(D22="-",0,D22)-IF(E22="-",0,E22))</f>
        <v>8257634.4800000004</v>
      </c>
    </row>
    <row r="23" spans="1:6" x14ac:dyDescent="0.2">
      <c r="A23" s="125" t="s">
        <v>39</v>
      </c>
      <c r="B23" s="126" t="s">
        <v>34</v>
      </c>
      <c r="C23" s="132" t="s">
        <v>40</v>
      </c>
      <c r="D23" s="133">
        <v>3335900</v>
      </c>
      <c r="E23" s="133">
        <v>577273.47</v>
      </c>
      <c r="F23" s="134">
        <f t="shared" si="0"/>
        <v>2758626.5300000003</v>
      </c>
    </row>
    <row r="24" spans="1:6" x14ac:dyDescent="0.2">
      <c r="A24" s="125" t="s">
        <v>41</v>
      </c>
      <c r="B24" s="126" t="s">
        <v>34</v>
      </c>
      <c r="C24" s="132" t="s">
        <v>42</v>
      </c>
      <c r="D24" s="133">
        <v>3335900</v>
      </c>
      <c r="E24" s="133">
        <v>577273.47</v>
      </c>
      <c r="F24" s="134">
        <f t="shared" si="0"/>
        <v>2758626.5300000003</v>
      </c>
    </row>
    <row r="25" spans="1:6" ht="72" x14ac:dyDescent="0.2">
      <c r="A25" s="125" t="s">
        <v>43</v>
      </c>
      <c r="B25" s="126" t="s">
        <v>34</v>
      </c>
      <c r="C25" s="132" t="s">
        <v>44</v>
      </c>
      <c r="D25" s="133">
        <v>3305900</v>
      </c>
      <c r="E25" s="133">
        <v>577044.01</v>
      </c>
      <c r="F25" s="134">
        <f t="shared" si="0"/>
        <v>2728855.99</v>
      </c>
    </row>
    <row r="26" spans="1:6" ht="108" x14ac:dyDescent="0.2">
      <c r="A26" s="127" t="s">
        <v>45</v>
      </c>
      <c r="B26" s="126" t="s">
        <v>34</v>
      </c>
      <c r="C26" s="132" t="s">
        <v>46</v>
      </c>
      <c r="D26" s="133" t="s">
        <v>47</v>
      </c>
      <c r="E26" s="133">
        <v>574755.66</v>
      </c>
      <c r="F26" s="134" t="str">
        <f t="shared" si="0"/>
        <v>-</v>
      </c>
    </row>
    <row r="27" spans="1:6" ht="84" x14ac:dyDescent="0.2">
      <c r="A27" s="127" t="s">
        <v>48</v>
      </c>
      <c r="B27" s="126" t="s">
        <v>34</v>
      </c>
      <c r="C27" s="132" t="s">
        <v>49</v>
      </c>
      <c r="D27" s="133" t="s">
        <v>47</v>
      </c>
      <c r="E27" s="133">
        <v>314.61</v>
      </c>
      <c r="F27" s="134" t="str">
        <f t="shared" si="0"/>
        <v>-</v>
      </c>
    </row>
    <row r="28" spans="1:6" ht="108" x14ac:dyDescent="0.2">
      <c r="A28" s="127" t="s">
        <v>50</v>
      </c>
      <c r="B28" s="126" t="s">
        <v>34</v>
      </c>
      <c r="C28" s="132" t="s">
        <v>51</v>
      </c>
      <c r="D28" s="133" t="s">
        <v>47</v>
      </c>
      <c r="E28" s="133">
        <v>1973.74</v>
      </c>
      <c r="F28" s="134" t="str">
        <f t="shared" si="0"/>
        <v>-</v>
      </c>
    </row>
    <row r="29" spans="1:6" ht="108" x14ac:dyDescent="0.2">
      <c r="A29" s="127" t="s">
        <v>52</v>
      </c>
      <c r="B29" s="126" t="s">
        <v>34</v>
      </c>
      <c r="C29" s="132" t="s">
        <v>53</v>
      </c>
      <c r="D29" s="133" t="s">
        <v>47</v>
      </c>
      <c r="E29" s="133">
        <v>154.66</v>
      </c>
      <c r="F29" s="134" t="str">
        <f t="shared" si="0"/>
        <v>-</v>
      </c>
    </row>
    <row r="30" spans="1:6" ht="144" x14ac:dyDescent="0.2">
      <c r="A30" s="127" t="s">
        <v>54</v>
      </c>
      <c r="B30" s="126" t="s">
        <v>34</v>
      </c>
      <c r="C30" s="132" t="s">
        <v>55</v>
      </c>
      <c r="D30" s="133" t="s">
        <v>47</v>
      </c>
      <c r="E30" s="133">
        <v>100</v>
      </c>
      <c r="F30" s="134" t="str">
        <f t="shared" si="0"/>
        <v>-</v>
      </c>
    </row>
    <row r="31" spans="1:6" ht="144" x14ac:dyDescent="0.2">
      <c r="A31" s="127" t="s">
        <v>56</v>
      </c>
      <c r="B31" s="126" t="s">
        <v>34</v>
      </c>
      <c r="C31" s="132" t="s">
        <v>57</v>
      </c>
      <c r="D31" s="133" t="s">
        <v>47</v>
      </c>
      <c r="E31" s="133">
        <v>54.66</v>
      </c>
      <c r="F31" s="134" t="str">
        <f t="shared" si="0"/>
        <v>-</v>
      </c>
    </row>
    <row r="32" spans="1:6" ht="48" x14ac:dyDescent="0.2">
      <c r="A32" s="125" t="s">
        <v>58</v>
      </c>
      <c r="B32" s="126" t="s">
        <v>34</v>
      </c>
      <c r="C32" s="132" t="s">
        <v>59</v>
      </c>
      <c r="D32" s="133">
        <v>30000</v>
      </c>
      <c r="E32" s="133">
        <v>74.8</v>
      </c>
      <c r="F32" s="134">
        <f t="shared" si="0"/>
        <v>29925.200000000001</v>
      </c>
    </row>
    <row r="33" spans="1:6" ht="72" x14ac:dyDescent="0.2">
      <c r="A33" s="125" t="s">
        <v>60</v>
      </c>
      <c r="B33" s="126" t="s">
        <v>34</v>
      </c>
      <c r="C33" s="132" t="s">
        <v>61</v>
      </c>
      <c r="D33" s="133" t="s">
        <v>47</v>
      </c>
      <c r="E33" s="133">
        <v>-0.2</v>
      </c>
      <c r="F33" s="134" t="str">
        <f t="shared" si="0"/>
        <v>-</v>
      </c>
    </row>
    <row r="34" spans="1:6" ht="72" x14ac:dyDescent="0.2">
      <c r="A34" s="125" t="s">
        <v>62</v>
      </c>
      <c r="B34" s="126" t="s">
        <v>34</v>
      </c>
      <c r="C34" s="132" t="s">
        <v>63</v>
      </c>
      <c r="D34" s="133" t="s">
        <v>47</v>
      </c>
      <c r="E34" s="133">
        <v>75</v>
      </c>
      <c r="F34" s="134" t="str">
        <f t="shared" si="0"/>
        <v>-</v>
      </c>
    </row>
    <row r="35" spans="1:6" ht="36" x14ac:dyDescent="0.2">
      <c r="A35" s="125" t="s">
        <v>64</v>
      </c>
      <c r="B35" s="126" t="s">
        <v>34</v>
      </c>
      <c r="C35" s="132" t="s">
        <v>65</v>
      </c>
      <c r="D35" s="133">
        <v>708300</v>
      </c>
      <c r="E35" s="133">
        <v>185042.84</v>
      </c>
      <c r="F35" s="134">
        <f t="shared" si="0"/>
        <v>523257.16000000003</v>
      </c>
    </row>
    <row r="36" spans="1:6" ht="36" x14ac:dyDescent="0.2">
      <c r="A36" s="125" t="s">
        <v>66</v>
      </c>
      <c r="B36" s="126" t="s">
        <v>34</v>
      </c>
      <c r="C36" s="132" t="s">
        <v>67</v>
      </c>
      <c r="D36" s="133">
        <v>708300</v>
      </c>
      <c r="E36" s="133">
        <v>185042.84</v>
      </c>
      <c r="F36" s="134">
        <f t="shared" si="0"/>
        <v>523257.16000000003</v>
      </c>
    </row>
    <row r="37" spans="1:6" ht="72" x14ac:dyDescent="0.2">
      <c r="A37" s="125" t="s">
        <v>68</v>
      </c>
      <c r="B37" s="126" t="s">
        <v>34</v>
      </c>
      <c r="C37" s="132" t="s">
        <v>69</v>
      </c>
      <c r="D37" s="133">
        <v>246300</v>
      </c>
      <c r="E37" s="133">
        <v>76234.63</v>
      </c>
      <c r="F37" s="134">
        <f t="shared" si="0"/>
        <v>170065.37</v>
      </c>
    </row>
    <row r="38" spans="1:6" ht="84" x14ac:dyDescent="0.2">
      <c r="A38" s="127" t="s">
        <v>70</v>
      </c>
      <c r="B38" s="126" t="s">
        <v>34</v>
      </c>
      <c r="C38" s="132" t="s">
        <v>71</v>
      </c>
      <c r="D38" s="133">
        <v>2200</v>
      </c>
      <c r="E38" s="133">
        <v>513.88</v>
      </c>
      <c r="F38" s="134">
        <f t="shared" si="0"/>
        <v>1686.12</v>
      </c>
    </row>
    <row r="39" spans="1:6" ht="72" x14ac:dyDescent="0.2">
      <c r="A39" s="125" t="s">
        <v>72</v>
      </c>
      <c r="B39" s="126" t="s">
        <v>34</v>
      </c>
      <c r="C39" s="132" t="s">
        <v>73</v>
      </c>
      <c r="D39" s="133">
        <v>510900</v>
      </c>
      <c r="E39" s="133">
        <v>124179.6</v>
      </c>
      <c r="F39" s="134">
        <f t="shared" si="0"/>
        <v>386720.4</v>
      </c>
    </row>
    <row r="40" spans="1:6" ht="72" x14ac:dyDescent="0.2">
      <c r="A40" s="125" t="s">
        <v>74</v>
      </c>
      <c r="B40" s="126" t="s">
        <v>34</v>
      </c>
      <c r="C40" s="132" t="s">
        <v>75</v>
      </c>
      <c r="D40" s="133">
        <v>-51100</v>
      </c>
      <c r="E40" s="133">
        <v>-15885.27</v>
      </c>
      <c r="F40" s="134" t="str">
        <f t="shared" si="0"/>
        <v>-</v>
      </c>
    </row>
    <row r="41" spans="1:6" x14ac:dyDescent="0.2">
      <c r="A41" s="125" t="s">
        <v>76</v>
      </c>
      <c r="B41" s="126" t="s">
        <v>34</v>
      </c>
      <c r="C41" s="132" t="s">
        <v>77</v>
      </c>
      <c r="D41" s="133">
        <v>5497600</v>
      </c>
      <c r="E41" s="133">
        <v>1238709.6499999999</v>
      </c>
      <c r="F41" s="134">
        <f t="shared" si="0"/>
        <v>4258890.3499999996</v>
      </c>
    </row>
    <row r="42" spans="1:6" x14ac:dyDescent="0.2">
      <c r="A42" s="125" t="s">
        <v>78</v>
      </c>
      <c r="B42" s="126" t="s">
        <v>34</v>
      </c>
      <c r="C42" s="132" t="s">
        <v>79</v>
      </c>
      <c r="D42" s="133">
        <v>860000</v>
      </c>
      <c r="E42" s="133">
        <v>21464.1</v>
      </c>
      <c r="F42" s="134">
        <f t="shared" si="0"/>
        <v>838535.9</v>
      </c>
    </row>
    <row r="43" spans="1:6" ht="48" x14ac:dyDescent="0.2">
      <c r="A43" s="125" t="s">
        <v>80</v>
      </c>
      <c r="B43" s="126" t="s">
        <v>34</v>
      </c>
      <c r="C43" s="132" t="s">
        <v>81</v>
      </c>
      <c r="D43" s="133">
        <v>860000</v>
      </c>
      <c r="E43" s="133">
        <v>21464.1</v>
      </c>
      <c r="F43" s="134">
        <f t="shared" si="0"/>
        <v>838535.9</v>
      </c>
    </row>
    <row r="44" spans="1:6" ht="84" x14ac:dyDescent="0.2">
      <c r="A44" s="125" t="s">
        <v>82</v>
      </c>
      <c r="B44" s="126" t="s">
        <v>34</v>
      </c>
      <c r="C44" s="132" t="s">
        <v>83</v>
      </c>
      <c r="D44" s="133" t="s">
        <v>47</v>
      </c>
      <c r="E44" s="133">
        <v>20682.080000000002</v>
      </c>
      <c r="F44" s="134" t="str">
        <f t="shared" si="0"/>
        <v>-</v>
      </c>
    </row>
    <row r="45" spans="1:6" ht="60" x14ac:dyDescent="0.2">
      <c r="A45" s="125" t="s">
        <v>84</v>
      </c>
      <c r="B45" s="126" t="s">
        <v>34</v>
      </c>
      <c r="C45" s="132" t="s">
        <v>85</v>
      </c>
      <c r="D45" s="133" t="s">
        <v>47</v>
      </c>
      <c r="E45" s="133">
        <v>782.02</v>
      </c>
      <c r="F45" s="134" t="str">
        <f t="shared" si="0"/>
        <v>-</v>
      </c>
    </row>
    <row r="46" spans="1:6" x14ac:dyDescent="0.2">
      <c r="A46" s="125" t="s">
        <v>86</v>
      </c>
      <c r="B46" s="126" t="s">
        <v>34</v>
      </c>
      <c r="C46" s="132" t="s">
        <v>87</v>
      </c>
      <c r="D46" s="133">
        <v>4637600</v>
      </c>
      <c r="E46" s="133">
        <v>1217245.55</v>
      </c>
      <c r="F46" s="134">
        <f t="shared" si="0"/>
        <v>3420354.45</v>
      </c>
    </row>
    <row r="47" spans="1:6" x14ac:dyDescent="0.2">
      <c r="A47" s="125" t="s">
        <v>88</v>
      </c>
      <c r="B47" s="126" t="s">
        <v>34</v>
      </c>
      <c r="C47" s="132" t="s">
        <v>89</v>
      </c>
      <c r="D47" s="133">
        <v>3508000</v>
      </c>
      <c r="E47" s="133">
        <v>1179291.05</v>
      </c>
      <c r="F47" s="134">
        <f t="shared" si="0"/>
        <v>2328708.9500000002</v>
      </c>
    </row>
    <row r="48" spans="1:6" ht="36" x14ac:dyDescent="0.2">
      <c r="A48" s="125" t="s">
        <v>90</v>
      </c>
      <c r="B48" s="126" t="s">
        <v>34</v>
      </c>
      <c r="C48" s="132" t="s">
        <v>91</v>
      </c>
      <c r="D48" s="133">
        <v>3508000</v>
      </c>
      <c r="E48" s="133">
        <v>1179291.05</v>
      </c>
      <c r="F48" s="134">
        <f t="shared" si="0"/>
        <v>2328708.9500000002</v>
      </c>
    </row>
    <row r="49" spans="1:6" ht="72" x14ac:dyDescent="0.2">
      <c r="A49" s="125" t="s">
        <v>92</v>
      </c>
      <c r="B49" s="126" t="s">
        <v>34</v>
      </c>
      <c r="C49" s="132" t="s">
        <v>93</v>
      </c>
      <c r="D49" s="133" t="s">
        <v>47</v>
      </c>
      <c r="E49" s="133">
        <v>1170502.46</v>
      </c>
      <c r="F49" s="134" t="str">
        <f t="shared" si="0"/>
        <v>-</v>
      </c>
    </row>
    <row r="50" spans="1:6" ht="48" x14ac:dyDescent="0.2">
      <c r="A50" s="125" t="s">
        <v>94</v>
      </c>
      <c r="B50" s="126" t="s">
        <v>34</v>
      </c>
      <c r="C50" s="132" t="s">
        <v>95</v>
      </c>
      <c r="D50" s="133" t="s">
        <v>47</v>
      </c>
      <c r="E50" s="133">
        <v>8788.59</v>
      </c>
      <c r="F50" s="134" t="str">
        <f t="shared" si="0"/>
        <v>-</v>
      </c>
    </row>
    <row r="51" spans="1:6" x14ac:dyDescent="0.2">
      <c r="A51" s="125" t="s">
        <v>96</v>
      </c>
      <c r="B51" s="126" t="s">
        <v>34</v>
      </c>
      <c r="C51" s="132" t="s">
        <v>97</v>
      </c>
      <c r="D51" s="133">
        <v>1129600</v>
      </c>
      <c r="E51" s="133">
        <v>37954.5</v>
      </c>
      <c r="F51" s="134">
        <f t="shared" si="0"/>
        <v>1091645.5</v>
      </c>
    </row>
    <row r="52" spans="1:6" ht="36" x14ac:dyDescent="0.2">
      <c r="A52" s="125" t="s">
        <v>98</v>
      </c>
      <c r="B52" s="126" t="s">
        <v>34</v>
      </c>
      <c r="C52" s="132" t="s">
        <v>99</v>
      </c>
      <c r="D52" s="133">
        <v>1129600</v>
      </c>
      <c r="E52" s="133">
        <v>37954.5</v>
      </c>
      <c r="F52" s="134">
        <f t="shared" si="0"/>
        <v>1091645.5</v>
      </c>
    </row>
    <row r="53" spans="1:6" ht="72" x14ac:dyDescent="0.2">
      <c r="A53" s="125" t="s">
        <v>100</v>
      </c>
      <c r="B53" s="126" t="s">
        <v>34</v>
      </c>
      <c r="C53" s="132" t="s">
        <v>101</v>
      </c>
      <c r="D53" s="133" t="s">
        <v>47</v>
      </c>
      <c r="E53" s="133">
        <v>36079.230000000003</v>
      </c>
      <c r="F53" s="134" t="str">
        <f t="shared" si="0"/>
        <v>-</v>
      </c>
    </row>
    <row r="54" spans="1:6" ht="48" x14ac:dyDescent="0.2">
      <c r="A54" s="125" t="s">
        <v>102</v>
      </c>
      <c r="B54" s="126" t="s">
        <v>34</v>
      </c>
      <c r="C54" s="132" t="s">
        <v>103</v>
      </c>
      <c r="D54" s="133" t="s">
        <v>47</v>
      </c>
      <c r="E54" s="133">
        <v>1875.27</v>
      </c>
      <c r="F54" s="134" t="str">
        <f t="shared" ref="F54:F85" si="1">IF(OR(D54="-",IF(E54="-",0,E54)&gt;=IF(D54="-",0,D54)),"-",IF(D54="-",0,D54)-IF(E54="-",0,E54))</f>
        <v>-</v>
      </c>
    </row>
    <row r="55" spans="1:6" x14ac:dyDescent="0.2">
      <c r="A55" s="125" t="s">
        <v>104</v>
      </c>
      <c r="B55" s="126" t="s">
        <v>34</v>
      </c>
      <c r="C55" s="132" t="s">
        <v>105</v>
      </c>
      <c r="D55" s="133">
        <v>98200</v>
      </c>
      <c r="E55" s="133">
        <v>15970</v>
      </c>
      <c r="F55" s="134">
        <f t="shared" si="1"/>
        <v>82230</v>
      </c>
    </row>
    <row r="56" spans="1:6" ht="48" x14ac:dyDescent="0.2">
      <c r="A56" s="125" t="s">
        <v>106</v>
      </c>
      <c r="B56" s="126" t="s">
        <v>34</v>
      </c>
      <c r="C56" s="132" t="s">
        <v>107</v>
      </c>
      <c r="D56" s="133">
        <v>98200</v>
      </c>
      <c r="E56" s="133">
        <v>15970</v>
      </c>
      <c r="F56" s="134">
        <f t="shared" si="1"/>
        <v>82230</v>
      </c>
    </row>
    <row r="57" spans="1:6" ht="84" x14ac:dyDescent="0.2">
      <c r="A57" s="125" t="s">
        <v>108</v>
      </c>
      <c r="B57" s="126" t="s">
        <v>34</v>
      </c>
      <c r="C57" s="132" t="s">
        <v>109</v>
      </c>
      <c r="D57" s="133">
        <v>98200</v>
      </c>
      <c r="E57" s="133">
        <v>15970</v>
      </c>
      <c r="F57" s="134">
        <f t="shared" si="1"/>
        <v>82230</v>
      </c>
    </row>
    <row r="58" spans="1:6" ht="84" x14ac:dyDescent="0.2">
      <c r="A58" s="125" t="s">
        <v>108</v>
      </c>
      <c r="B58" s="126" t="s">
        <v>34</v>
      </c>
      <c r="C58" s="132" t="s">
        <v>110</v>
      </c>
      <c r="D58" s="133" t="s">
        <v>47</v>
      </c>
      <c r="E58" s="133">
        <v>15970</v>
      </c>
      <c r="F58" s="134" t="str">
        <f t="shared" si="1"/>
        <v>-</v>
      </c>
    </row>
    <row r="59" spans="1:6" ht="36" x14ac:dyDescent="0.2">
      <c r="A59" s="125" t="s">
        <v>111</v>
      </c>
      <c r="B59" s="126" t="s">
        <v>34</v>
      </c>
      <c r="C59" s="132" t="s">
        <v>112</v>
      </c>
      <c r="D59" s="133">
        <v>693900</v>
      </c>
      <c r="E59" s="133">
        <v>138414.19</v>
      </c>
      <c r="F59" s="134">
        <f t="shared" si="1"/>
        <v>555485.81000000006</v>
      </c>
    </row>
    <row r="60" spans="1:6" ht="84" x14ac:dyDescent="0.2">
      <c r="A60" s="127" t="s">
        <v>113</v>
      </c>
      <c r="B60" s="126" t="s">
        <v>34</v>
      </c>
      <c r="C60" s="132" t="s">
        <v>114</v>
      </c>
      <c r="D60" s="133">
        <v>303900</v>
      </c>
      <c r="E60" s="133">
        <v>62436.05</v>
      </c>
      <c r="F60" s="134">
        <f t="shared" si="1"/>
        <v>241463.95</v>
      </c>
    </row>
    <row r="61" spans="1:6" ht="60" x14ac:dyDescent="0.2">
      <c r="A61" s="125" t="s">
        <v>115</v>
      </c>
      <c r="B61" s="126" t="s">
        <v>34</v>
      </c>
      <c r="C61" s="132" t="s">
        <v>116</v>
      </c>
      <c r="D61" s="133">
        <v>123700</v>
      </c>
      <c r="E61" s="133">
        <v>18479.169999999998</v>
      </c>
      <c r="F61" s="134">
        <f t="shared" si="1"/>
        <v>105220.83</v>
      </c>
    </row>
    <row r="62" spans="1:6" ht="84" x14ac:dyDescent="0.2">
      <c r="A62" s="127" t="s">
        <v>117</v>
      </c>
      <c r="B62" s="126" t="s">
        <v>34</v>
      </c>
      <c r="C62" s="132" t="s">
        <v>118</v>
      </c>
      <c r="D62" s="133">
        <v>123700</v>
      </c>
      <c r="E62" s="133">
        <v>18479.169999999998</v>
      </c>
      <c r="F62" s="134">
        <f t="shared" si="1"/>
        <v>105220.83</v>
      </c>
    </row>
    <row r="63" spans="1:6" ht="36" x14ac:dyDescent="0.2">
      <c r="A63" s="125" t="s">
        <v>119</v>
      </c>
      <c r="B63" s="126" t="s">
        <v>34</v>
      </c>
      <c r="C63" s="132" t="s">
        <v>120</v>
      </c>
      <c r="D63" s="133">
        <v>180200</v>
      </c>
      <c r="E63" s="133">
        <v>43956.88</v>
      </c>
      <c r="F63" s="134">
        <f t="shared" si="1"/>
        <v>136243.12</v>
      </c>
    </row>
    <row r="64" spans="1:6" ht="36" x14ac:dyDescent="0.2">
      <c r="A64" s="125" t="s">
        <v>121</v>
      </c>
      <c r="B64" s="126" t="s">
        <v>34</v>
      </c>
      <c r="C64" s="132" t="s">
        <v>122</v>
      </c>
      <c r="D64" s="133">
        <v>180200</v>
      </c>
      <c r="E64" s="133">
        <v>43956.88</v>
      </c>
      <c r="F64" s="134">
        <f t="shared" si="1"/>
        <v>136243.12</v>
      </c>
    </row>
    <row r="65" spans="1:6" ht="84" x14ac:dyDescent="0.2">
      <c r="A65" s="127" t="s">
        <v>123</v>
      </c>
      <c r="B65" s="126" t="s">
        <v>34</v>
      </c>
      <c r="C65" s="132" t="s">
        <v>124</v>
      </c>
      <c r="D65" s="133">
        <v>390000</v>
      </c>
      <c r="E65" s="133">
        <v>75978.14</v>
      </c>
      <c r="F65" s="134">
        <f t="shared" si="1"/>
        <v>314021.86</v>
      </c>
    </row>
    <row r="66" spans="1:6" ht="72" x14ac:dyDescent="0.2">
      <c r="A66" s="127" t="s">
        <v>125</v>
      </c>
      <c r="B66" s="126" t="s">
        <v>34</v>
      </c>
      <c r="C66" s="132" t="s">
        <v>126</v>
      </c>
      <c r="D66" s="133">
        <v>390000</v>
      </c>
      <c r="E66" s="133">
        <v>75978.14</v>
      </c>
      <c r="F66" s="134">
        <f t="shared" si="1"/>
        <v>314021.86</v>
      </c>
    </row>
    <row r="67" spans="1:6" ht="72" x14ac:dyDescent="0.2">
      <c r="A67" s="125" t="s">
        <v>127</v>
      </c>
      <c r="B67" s="126" t="s">
        <v>34</v>
      </c>
      <c r="C67" s="132" t="s">
        <v>128</v>
      </c>
      <c r="D67" s="133">
        <v>390000</v>
      </c>
      <c r="E67" s="133">
        <v>75978.14</v>
      </c>
      <c r="F67" s="134">
        <f t="shared" si="1"/>
        <v>314021.86</v>
      </c>
    </row>
    <row r="68" spans="1:6" ht="24" x14ac:dyDescent="0.2">
      <c r="A68" s="125" t="s">
        <v>129</v>
      </c>
      <c r="B68" s="126" t="s">
        <v>34</v>
      </c>
      <c r="C68" s="132" t="s">
        <v>130</v>
      </c>
      <c r="D68" s="133">
        <v>21000</v>
      </c>
      <c r="E68" s="133">
        <v>9991.83</v>
      </c>
      <c r="F68" s="134">
        <f t="shared" si="1"/>
        <v>11008.17</v>
      </c>
    </row>
    <row r="69" spans="1:6" x14ac:dyDescent="0.2">
      <c r="A69" s="125" t="s">
        <v>131</v>
      </c>
      <c r="B69" s="126" t="s">
        <v>34</v>
      </c>
      <c r="C69" s="132" t="s">
        <v>132</v>
      </c>
      <c r="D69" s="133">
        <v>21000</v>
      </c>
      <c r="E69" s="133">
        <v>9991.83</v>
      </c>
      <c r="F69" s="134">
        <f t="shared" si="1"/>
        <v>11008.17</v>
      </c>
    </row>
    <row r="70" spans="1:6" ht="36" x14ac:dyDescent="0.2">
      <c r="A70" s="125" t="s">
        <v>133</v>
      </c>
      <c r="B70" s="126" t="s">
        <v>34</v>
      </c>
      <c r="C70" s="132" t="s">
        <v>134</v>
      </c>
      <c r="D70" s="133">
        <v>21000</v>
      </c>
      <c r="E70" s="133">
        <v>9991.83</v>
      </c>
      <c r="F70" s="134">
        <f t="shared" si="1"/>
        <v>11008.17</v>
      </c>
    </row>
    <row r="71" spans="1:6" ht="36" x14ac:dyDescent="0.2">
      <c r="A71" s="125" t="s">
        <v>135</v>
      </c>
      <c r="B71" s="126" t="s">
        <v>34</v>
      </c>
      <c r="C71" s="132" t="s">
        <v>136</v>
      </c>
      <c r="D71" s="133">
        <v>21000</v>
      </c>
      <c r="E71" s="133">
        <v>9991.83</v>
      </c>
      <c r="F71" s="134">
        <f t="shared" si="1"/>
        <v>11008.17</v>
      </c>
    </row>
    <row r="72" spans="1:6" x14ac:dyDescent="0.2">
      <c r="A72" s="125" t="s">
        <v>137</v>
      </c>
      <c r="B72" s="126" t="s">
        <v>34</v>
      </c>
      <c r="C72" s="132" t="s">
        <v>138</v>
      </c>
      <c r="D72" s="133">
        <v>10900</v>
      </c>
      <c r="E72" s="133">
        <v>16647.189999999999</v>
      </c>
      <c r="F72" s="134" t="str">
        <f t="shared" si="1"/>
        <v>-</v>
      </c>
    </row>
    <row r="73" spans="1:6" ht="60" x14ac:dyDescent="0.2">
      <c r="A73" s="125" t="s">
        <v>139</v>
      </c>
      <c r="B73" s="126" t="s">
        <v>34</v>
      </c>
      <c r="C73" s="132" t="s">
        <v>140</v>
      </c>
      <c r="D73" s="133" t="s">
        <v>47</v>
      </c>
      <c r="E73" s="133">
        <v>3000</v>
      </c>
      <c r="F73" s="134" t="str">
        <f t="shared" si="1"/>
        <v>-</v>
      </c>
    </row>
    <row r="74" spans="1:6" ht="72" x14ac:dyDescent="0.2">
      <c r="A74" s="125" t="s">
        <v>141</v>
      </c>
      <c r="B74" s="126" t="s">
        <v>34</v>
      </c>
      <c r="C74" s="132" t="s">
        <v>142</v>
      </c>
      <c r="D74" s="133" t="s">
        <v>47</v>
      </c>
      <c r="E74" s="133">
        <v>3000</v>
      </c>
      <c r="F74" s="134" t="str">
        <f t="shared" si="1"/>
        <v>-</v>
      </c>
    </row>
    <row r="75" spans="1:6" ht="108" x14ac:dyDescent="0.2">
      <c r="A75" s="127" t="s">
        <v>143</v>
      </c>
      <c r="B75" s="126" t="s">
        <v>34</v>
      </c>
      <c r="C75" s="132" t="s">
        <v>144</v>
      </c>
      <c r="D75" s="133" t="s">
        <v>47</v>
      </c>
      <c r="E75" s="133">
        <v>3000</v>
      </c>
      <c r="F75" s="134" t="str">
        <f t="shared" si="1"/>
        <v>-</v>
      </c>
    </row>
    <row r="76" spans="1:6" ht="24" x14ac:dyDescent="0.2">
      <c r="A76" s="125" t="s">
        <v>145</v>
      </c>
      <c r="B76" s="126" t="s">
        <v>34</v>
      </c>
      <c r="C76" s="132" t="s">
        <v>146</v>
      </c>
      <c r="D76" s="133">
        <v>10900</v>
      </c>
      <c r="E76" s="133">
        <v>13647.19</v>
      </c>
      <c r="F76" s="134" t="str">
        <f t="shared" si="1"/>
        <v>-</v>
      </c>
    </row>
    <row r="77" spans="1:6" ht="36" x14ac:dyDescent="0.2">
      <c r="A77" s="125" t="s">
        <v>147</v>
      </c>
      <c r="B77" s="126" t="s">
        <v>34</v>
      </c>
      <c r="C77" s="132" t="s">
        <v>148</v>
      </c>
      <c r="D77" s="133">
        <v>10900</v>
      </c>
      <c r="E77" s="133">
        <v>13647.19</v>
      </c>
      <c r="F77" s="134" t="str">
        <f t="shared" si="1"/>
        <v>-</v>
      </c>
    </row>
    <row r="78" spans="1:6" x14ac:dyDescent="0.2">
      <c r="A78" s="125" t="s">
        <v>149</v>
      </c>
      <c r="B78" s="126" t="s">
        <v>34</v>
      </c>
      <c r="C78" s="132" t="s">
        <v>150</v>
      </c>
      <c r="D78" s="133">
        <v>124800</v>
      </c>
      <c r="E78" s="133">
        <v>50916.35</v>
      </c>
      <c r="F78" s="134">
        <f t="shared" si="1"/>
        <v>73883.649999999994</v>
      </c>
    </row>
    <row r="79" spans="1:6" x14ac:dyDescent="0.2">
      <c r="A79" s="125" t="s">
        <v>151</v>
      </c>
      <c r="B79" s="126" t="s">
        <v>34</v>
      </c>
      <c r="C79" s="132" t="s">
        <v>152</v>
      </c>
      <c r="D79" s="133">
        <v>124800</v>
      </c>
      <c r="E79" s="133">
        <v>50916.35</v>
      </c>
      <c r="F79" s="134">
        <f t="shared" si="1"/>
        <v>73883.649999999994</v>
      </c>
    </row>
    <row r="80" spans="1:6" ht="24" x14ac:dyDescent="0.2">
      <c r="A80" s="125" t="s">
        <v>153</v>
      </c>
      <c r="B80" s="126" t="s">
        <v>34</v>
      </c>
      <c r="C80" s="132" t="s">
        <v>154</v>
      </c>
      <c r="D80" s="133">
        <v>124800</v>
      </c>
      <c r="E80" s="133">
        <v>50916.35</v>
      </c>
      <c r="F80" s="134">
        <f t="shared" si="1"/>
        <v>73883.649999999994</v>
      </c>
    </row>
    <row r="81" spans="1:6" x14ac:dyDescent="0.2">
      <c r="A81" s="125" t="s">
        <v>155</v>
      </c>
      <c r="B81" s="126" t="s">
        <v>34</v>
      </c>
      <c r="C81" s="132" t="s">
        <v>156</v>
      </c>
      <c r="D81" s="133">
        <v>43932700</v>
      </c>
      <c r="E81" s="133">
        <v>3118675</v>
      </c>
      <c r="F81" s="134">
        <f t="shared" si="1"/>
        <v>40814025</v>
      </c>
    </row>
    <row r="82" spans="1:6" ht="36" x14ac:dyDescent="0.2">
      <c r="A82" s="125" t="s">
        <v>157</v>
      </c>
      <c r="B82" s="126" t="s">
        <v>34</v>
      </c>
      <c r="C82" s="132" t="s">
        <v>158</v>
      </c>
      <c r="D82" s="133">
        <v>43932700</v>
      </c>
      <c r="E82" s="133">
        <v>3118675</v>
      </c>
      <c r="F82" s="134">
        <f t="shared" si="1"/>
        <v>40814025</v>
      </c>
    </row>
    <row r="83" spans="1:6" ht="24" x14ac:dyDescent="0.2">
      <c r="A83" s="125" t="s">
        <v>159</v>
      </c>
      <c r="B83" s="126" t="s">
        <v>34</v>
      </c>
      <c r="C83" s="132" t="s">
        <v>160</v>
      </c>
      <c r="D83" s="133">
        <v>11893600</v>
      </c>
      <c r="E83" s="133">
        <v>2868300</v>
      </c>
      <c r="F83" s="134">
        <f t="shared" si="1"/>
        <v>9025300</v>
      </c>
    </row>
    <row r="84" spans="1:6" ht="24" x14ac:dyDescent="0.2">
      <c r="A84" s="125" t="s">
        <v>161</v>
      </c>
      <c r="B84" s="126" t="s">
        <v>34</v>
      </c>
      <c r="C84" s="132" t="s">
        <v>162</v>
      </c>
      <c r="D84" s="133">
        <v>11893600</v>
      </c>
      <c r="E84" s="133">
        <v>2868300</v>
      </c>
      <c r="F84" s="134">
        <f t="shared" si="1"/>
        <v>9025300</v>
      </c>
    </row>
    <row r="85" spans="1:6" ht="24" x14ac:dyDescent="0.2">
      <c r="A85" s="125" t="s">
        <v>163</v>
      </c>
      <c r="B85" s="126" t="s">
        <v>34</v>
      </c>
      <c r="C85" s="132" t="s">
        <v>164</v>
      </c>
      <c r="D85" s="133">
        <v>11893600</v>
      </c>
      <c r="E85" s="133">
        <v>2868300</v>
      </c>
      <c r="F85" s="134">
        <f t="shared" si="1"/>
        <v>9025300</v>
      </c>
    </row>
    <row r="86" spans="1:6" ht="24" x14ac:dyDescent="0.2">
      <c r="A86" s="125" t="s">
        <v>165</v>
      </c>
      <c r="B86" s="126" t="s">
        <v>34</v>
      </c>
      <c r="C86" s="132" t="s">
        <v>166</v>
      </c>
      <c r="D86" s="133">
        <v>189700</v>
      </c>
      <c r="E86" s="133">
        <v>47575</v>
      </c>
      <c r="F86" s="134">
        <f t="shared" ref="F86:F93" si="2">IF(OR(D86="-",IF(E86="-",0,E86)&gt;=IF(D86="-",0,D86)),"-",IF(D86="-",0,D86)-IF(E86="-",0,E86))</f>
        <v>142125</v>
      </c>
    </row>
    <row r="87" spans="1:6" ht="36" x14ac:dyDescent="0.2">
      <c r="A87" s="125" t="s">
        <v>167</v>
      </c>
      <c r="B87" s="126" t="s">
        <v>34</v>
      </c>
      <c r="C87" s="132" t="s">
        <v>168</v>
      </c>
      <c r="D87" s="133">
        <v>200</v>
      </c>
      <c r="E87" s="133">
        <v>200</v>
      </c>
      <c r="F87" s="134" t="str">
        <f t="shared" si="2"/>
        <v>-</v>
      </c>
    </row>
    <row r="88" spans="1:6" ht="36" x14ac:dyDescent="0.2">
      <c r="A88" s="125" t="s">
        <v>169</v>
      </c>
      <c r="B88" s="126" t="s">
        <v>34</v>
      </c>
      <c r="C88" s="132" t="s">
        <v>170</v>
      </c>
      <c r="D88" s="133">
        <v>200</v>
      </c>
      <c r="E88" s="133">
        <v>200</v>
      </c>
      <c r="F88" s="134" t="str">
        <f t="shared" si="2"/>
        <v>-</v>
      </c>
    </row>
    <row r="89" spans="1:6" ht="36" x14ac:dyDescent="0.2">
      <c r="A89" s="125" t="s">
        <v>171</v>
      </c>
      <c r="B89" s="126" t="s">
        <v>34</v>
      </c>
      <c r="C89" s="132" t="s">
        <v>172</v>
      </c>
      <c r="D89" s="133">
        <v>189500</v>
      </c>
      <c r="E89" s="133">
        <v>47375</v>
      </c>
      <c r="F89" s="134">
        <f t="shared" si="2"/>
        <v>142125</v>
      </c>
    </row>
    <row r="90" spans="1:6" ht="48" x14ac:dyDescent="0.2">
      <c r="A90" s="125" t="s">
        <v>173</v>
      </c>
      <c r="B90" s="126" t="s">
        <v>34</v>
      </c>
      <c r="C90" s="132" t="s">
        <v>174</v>
      </c>
      <c r="D90" s="133">
        <v>189500</v>
      </c>
      <c r="E90" s="133">
        <v>47375</v>
      </c>
      <c r="F90" s="134">
        <f t="shared" si="2"/>
        <v>142125</v>
      </c>
    </row>
    <row r="91" spans="1:6" x14ac:dyDescent="0.2">
      <c r="A91" s="125" t="s">
        <v>175</v>
      </c>
      <c r="B91" s="126" t="s">
        <v>34</v>
      </c>
      <c r="C91" s="132" t="s">
        <v>176</v>
      </c>
      <c r="D91" s="133">
        <v>31849400</v>
      </c>
      <c r="E91" s="133">
        <v>202800</v>
      </c>
      <c r="F91" s="134">
        <f t="shared" si="2"/>
        <v>31646600</v>
      </c>
    </row>
    <row r="92" spans="1:6" ht="24" x14ac:dyDescent="0.2">
      <c r="A92" s="125" t="s">
        <v>177</v>
      </c>
      <c r="B92" s="126" t="s">
        <v>34</v>
      </c>
      <c r="C92" s="132" t="s">
        <v>178</v>
      </c>
      <c r="D92" s="133">
        <v>31849400</v>
      </c>
      <c r="E92" s="133">
        <v>202800</v>
      </c>
      <c r="F92" s="134">
        <f t="shared" si="2"/>
        <v>31646600</v>
      </c>
    </row>
    <row r="93" spans="1:6" ht="24" x14ac:dyDescent="0.2">
      <c r="A93" s="125" t="s">
        <v>179</v>
      </c>
      <c r="B93" s="126" t="s">
        <v>34</v>
      </c>
      <c r="C93" s="132" t="s">
        <v>180</v>
      </c>
      <c r="D93" s="133">
        <v>31849400</v>
      </c>
      <c r="E93" s="133">
        <v>202800</v>
      </c>
      <c r="F93" s="134">
        <f t="shared" si="2"/>
        <v>31646600</v>
      </c>
    </row>
    <row r="94" spans="1:6" ht="12.75" customHeight="1" x14ac:dyDescent="0.2">
      <c r="A94" s="24"/>
      <c r="B94" s="25"/>
      <c r="C94" s="25"/>
      <c r="D94" s="26"/>
      <c r="E94" s="26"/>
      <c r="F94" s="26"/>
    </row>
  </sheetData>
  <mergeCells count="13">
    <mergeCell ref="F12:F18"/>
    <mergeCell ref="E12:E18"/>
    <mergeCell ref="A1:D1"/>
    <mergeCell ref="A4:D4"/>
    <mergeCell ref="A2:D2"/>
    <mergeCell ref="A5:D5"/>
    <mergeCell ref="B7:D7"/>
    <mergeCell ref="B8:D8"/>
    <mergeCell ref="A11:D11"/>
    <mergeCell ref="B12:B18"/>
    <mergeCell ref="D12:D18"/>
    <mergeCell ref="C12:C18"/>
    <mergeCell ref="A12:A1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78740157480314965" right="0.78740157480314965" top="0.39370078740157483" bottom="0.39370078740157483" header="0" footer="0"/>
  <pageSetup paperSize="9" scale="62"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68"/>
  <sheetViews>
    <sheetView showGridLines="0" workbookViewId="0">
      <selection activeCell="A17" sqref="A17"/>
    </sheetView>
  </sheetViews>
  <sheetFormatPr defaultRowHeight="12.75" customHeight="1" x14ac:dyDescent="0.2"/>
  <cols>
    <col min="1" max="1" width="45.7109375" customWidth="1"/>
    <col min="2" max="2" width="6.7109375" customWidth="1"/>
    <col min="3" max="3" width="30.28515625" customWidth="1"/>
    <col min="4" max="4" width="18.85546875" customWidth="1"/>
    <col min="5" max="6" width="18.7109375" customWidth="1"/>
  </cols>
  <sheetData>
    <row r="2" spans="1:6" ht="15" customHeight="1" x14ac:dyDescent="0.25">
      <c r="A2" s="141" t="s">
        <v>181</v>
      </c>
      <c r="B2" s="141"/>
      <c r="C2" s="141"/>
      <c r="D2" s="141"/>
      <c r="E2" s="1"/>
      <c r="F2" s="13" t="s">
        <v>182</v>
      </c>
    </row>
    <row r="3" spans="1:6" ht="13.5" customHeight="1" x14ac:dyDescent="0.2">
      <c r="A3" s="5"/>
      <c r="B3" s="5"/>
      <c r="C3" s="27"/>
      <c r="D3" s="9"/>
      <c r="E3" s="9"/>
      <c r="F3" s="9"/>
    </row>
    <row r="4" spans="1:6" ht="10.15" customHeight="1" x14ac:dyDescent="0.2">
      <c r="A4" s="154" t="s">
        <v>24</v>
      </c>
      <c r="B4" s="146" t="s">
        <v>25</v>
      </c>
      <c r="C4" s="152" t="s">
        <v>183</v>
      </c>
      <c r="D4" s="138" t="s">
        <v>27</v>
      </c>
      <c r="E4" s="157" t="s">
        <v>28</v>
      </c>
      <c r="F4" s="135" t="s">
        <v>29</v>
      </c>
    </row>
    <row r="5" spans="1:6" ht="5.45" customHeight="1" x14ac:dyDescent="0.2">
      <c r="A5" s="155"/>
      <c r="B5" s="147"/>
      <c r="C5" s="153"/>
      <c r="D5" s="139"/>
      <c r="E5" s="158"/>
      <c r="F5" s="136"/>
    </row>
    <row r="6" spans="1:6" ht="9.6" customHeight="1" x14ac:dyDescent="0.2">
      <c r="A6" s="155"/>
      <c r="B6" s="147"/>
      <c r="C6" s="153"/>
      <c r="D6" s="139"/>
      <c r="E6" s="158"/>
      <c r="F6" s="136"/>
    </row>
    <row r="7" spans="1:6" ht="6" customHeight="1" x14ac:dyDescent="0.2">
      <c r="A7" s="155"/>
      <c r="B7" s="147"/>
      <c r="C7" s="153"/>
      <c r="D7" s="139"/>
      <c r="E7" s="158"/>
      <c r="F7" s="136"/>
    </row>
    <row r="8" spans="1:6" ht="6.6" customHeight="1" x14ac:dyDescent="0.2">
      <c r="A8" s="155"/>
      <c r="B8" s="147"/>
      <c r="C8" s="153"/>
      <c r="D8" s="139"/>
      <c r="E8" s="158"/>
      <c r="F8" s="136"/>
    </row>
    <row r="9" spans="1:6" ht="10.9" customHeight="1" x14ac:dyDescent="0.2">
      <c r="A9" s="155"/>
      <c r="B9" s="147"/>
      <c r="C9" s="153"/>
      <c r="D9" s="139"/>
      <c r="E9" s="158"/>
      <c r="F9" s="136"/>
    </row>
    <row r="10" spans="1:6" ht="4.1500000000000004" hidden="1" customHeight="1" x14ac:dyDescent="0.2">
      <c r="A10" s="155"/>
      <c r="B10" s="147"/>
      <c r="C10" s="28"/>
      <c r="D10" s="139"/>
      <c r="E10" s="29"/>
      <c r="F10" s="30"/>
    </row>
    <row r="11" spans="1:6" ht="13.15" hidden="1" customHeight="1" x14ac:dyDescent="0.2">
      <c r="A11" s="156"/>
      <c r="B11" s="148"/>
      <c r="C11" s="31"/>
      <c r="D11" s="140"/>
      <c r="E11" s="32"/>
      <c r="F11" s="33"/>
    </row>
    <row r="12" spans="1:6" ht="13.5" customHeight="1" x14ac:dyDescent="0.2">
      <c r="A12" s="18">
        <v>1</v>
      </c>
      <c r="B12" s="19">
        <v>2</v>
      </c>
      <c r="C12" s="20">
        <v>3</v>
      </c>
      <c r="D12" s="21" t="s">
        <v>30</v>
      </c>
      <c r="E12" s="34" t="s">
        <v>31</v>
      </c>
      <c r="F12" s="23" t="s">
        <v>32</v>
      </c>
    </row>
    <row r="13" spans="1:6" x14ac:dyDescent="0.2">
      <c r="A13" s="109" t="s">
        <v>184</v>
      </c>
      <c r="B13" s="110" t="s">
        <v>185</v>
      </c>
      <c r="C13" s="98" t="s">
        <v>186</v>
      </c>
      <c r="D13" s="99">
        <v>54423300</v>
      </c>
      <c r="E13" s="100">
        <v>5586528.0499999998</v>
      </c>
      <c r="F13" s="101">
        <f>IF(OR(D13="-",IF(E13="-",0,E13)&gt;=IF(D13="-",0,D13)),"-",IF(D13="-",0,D13)-IF(E13="-",0,E13))</f>
        <v>48836771.950000003</v>
      </c>
    </row>
    <row r="14" spans="1:6" x14ac:dyDescent="0.2">
      <c r="A14" s="111" t="s">
        <v>36</v>
      </c>
      <c r="B14" s="112"/>
      <c r="C14" s="35"/>
      <c r="D14" s="36"/>
      <c r="E14" s="37"/>
      <c r="F14" s="38"/>
    </row>
    <row r="15" spans="1:6" ht="24" x14ac:dyDescent="0.2">
      <c r="A15" s="113" t="s">
        <v>16</v>
      </c>
      <c r="B15" s="114" t="s">
        <v>185</v>
      </c>
      <c r="C15" s="102" t="s">
        <v>187</v>
      </c>
      <c r="D15" s="103">
        <v>54423300</v>
      </c>
      <c r="E15" s="104">
        <v>5586528.0499999998</v>
      </c>
      <c r="F15" s="105">
        <f t="shared" ref="F15:F46" si="0">IF(OR(D15="-",IF(E15="-",0,E15)&gt;=IF(D15="-",0,D15)),"-",IF(D15="-",0,D15)-IF(E15="-",0,E15))</f>
        <v>48836771.950000003</v>
      </c>
    </row>
    <row r="16" spans="1:6" x14ac:dyDescent="0.2">
      <c r="A16" s="109" t="s">
        <v>188</v>
      </c>
      <c r="B16" s="110" t="s">
        <v>185</v>
      </c>
      <c r="C16" s="98" t="s">
        <v>189</v>
      </c>
      <c r="D16" s="99">
        <v>8185900</v>
      </c>
      <c r="E16" s="100">
        <v>1663101.61</v>
      </c>
      <c r="F16" s="101">
        <f t="shared" si="0"/>
        <v>6522798.3899999997</v>
      </c>
    </row>
    <row r="17" spans="1:6" ht="48" x14ac:dyDescent="0.2">
      <c r="A17" s="113" t="s">
        <v>190</v>
      </c>
      <c r="B17" s="114" t="s">
        <v>185</v>
      </c>
      <c r="C17" s="102" t="s">
        <v>191</v>
      </c>
      <c r="D17" s="103">
        <v>7483200</v>
      </c>
      <c r="E17" s="104">
        <v>1562839.06</v>
      </c>
      <c r="F17" s="105">
        <f t="shared" si="0"/>
        <v>5920360.9399999995</v>
      </c>
    </row>
    <row r="18" spans="1:6" ht="36" x14ac:dyDescent="0.2">
      <c r="A18" s="113" t="s">
        <v>192</v>
      </c>
      <c r="B18" s="114" t="s">
        <v>185</v>
      </c>
      <c r="C18" s="102" t="s">
        <v>193</v>
      </c>
      <c r="D18" s="103">
        <v>5000</v>
      </c>
      <c r="E18" s="104" t="s">
        <v>47</v>
      </c>
      <c r="F18" s="105">
        <f t="shared" si="0"/>
        <v>5000</v>
      </c>
    </row>
    <row r="19" spans="1:6" ht="60" x14ac:dyDescent="0.2">
      <c r="A19" s="113" t="s">
        <v>194</v>
      </c>
      <c r="B19" s="114" t="s">
        <v>185</v>
      </c>
      <c r="C19" s="102" t="s">
        <v>195</v>
      </c>
      <c r="D19" s="103">
        <v>5000</v>
      </c>
      <c r="E19" s="104" t="s">
        <v>47</v>
      </c>
      <c r="F19" s="105">
        <f t="shared" si="0"/>
        <v>5000</v>
      </c>
    </row>
    <row r="20" spans="1:6" ht="84" x14ac:dyDescent="0.2">
      <c r="A20" s="115" t="s">
        <v>196</v>
      </c>
      <c r="B20" s="114" t="s">
        <v>185</v>
      </c>
      <c r="C20" s="102" t="s">
        <v>197</v>
      </c>
      <c r="D20" s="103">
        <v>5000</v>
      </c>
      <c r="E20" s="104" t="s">
        <v>47</v>
      </c>
      <c r="F20" s="105">
        <f t="shared" si="0"/>
        <v>5000</v>
      </c>
    </row>
    <row r="21" spans="1:6" ht="36" x14ac:dyDescent="0.2">
      <c r="A21" s="113" t="s">
        <v>198</v>
      </c>
      <c r="B21" s="114" t="s">
        <v>185</v>
      </c>
      <c r="C21" s="102" t="s">
        <v>199</v>
      </c>
      <c r="D21" s="103">
        <v>5000</v>
      </c>
      <c r="E21" s="104" t="s">
        <v>47</v>
      </c>
      <c r="F21" s="105">
        <f t="shared" si="0"/>
        <v>5000</v>
      </c>
    </row>
    <row r="22" spans="1:6" ht="24" x14ac:dyDescent="0.2">
      <c r="A22" s="113" t="s">
        <v>200</v>
      </c>
      <c r="B22" s="114" t="s">
        <v>185</v>
      </c>
      <c r="C22" s="102" t="s">
        <v>201</v>
      </c>
      <c r="D22" s="103">
        <v>128000</v>
      </c>
      <c r="E22" s="104">
        <v>106915</v>
      </c>
      <c r="F22" s="105">
        <f t="shared" si="0"/>
        <v>21085</v>
      </c>
    </row>
    <row r="23" spans="1:6" ht="60" x14ac:dyDescent="0.2">
      <c r="A23" s="113" t="s">
        <v>202</v>
      </c>
      <c r="B23" s="114" t="s">
        <v>185</v>
      </c>
      <c r="C23" s="102" t="s">
        <v>203</v>
      </c>
      <c r="D23" s="103">
        <v>128000</v>
      </c>
      <c r="E23" s="104">
        <v>106915</v>
      </c>
      <c r="F23" s="105">
        <f t="shared" si="0"/>
        <v>21085</v>
      </c>
    </row>
    <row r="24" spans="1:6" ht="96" x14ac:dyDescent="0.2">
      <c r="A24" s="115" t="s">
        <v>204</v>
      </c>
      <c r="B24" s="114" t="s">
        <v>185</v>
      </c>
      <c r="C24" s="102" t="s">
        <v>205</v>
      </c>
      <c r="D24" s="103">
        <v>128000</v>
      </c>
      <c r="E24" s="104">
        <v>106915</v>
      </c>
      <c r="F24" s="105">
        <f t="shared" si="0"/>
        <v>21085</v>
      </c>
    </row>
    <row r="25" spans="1:6" ht="36" x14ac:dyDescent="0.2">
      <c r="A25" s="113" t="s">
        <v>198</v>
      </c>
      <c r="B25" s="114" t="s">
        <v>185</v>
      </c>
      <c r="C25" s="102" t="s">
        <v>206</v>
      </c>
      <c r="D25" s="103">
        <v>128000</v>
      </c>
      <c r="E25" s="104">
        <v>106915</v>
      </c>
      <c r="F25" s="105">
        <f t="shared" si="0"/>
        <v>21085</v>
      </c>
    </row>
    <row r="26" spans="1:6" ht="60" x14ac:dyDescent="0.2">
      <c r="A26" s="113" t="s">
        <v>207</v>
      </c>
      <c r="B26" s="114" t="s">
        <v>185</v>
      </c>
      <c r="C26" s="102" t="s">
        <v>208</v>
      </c>
      <c r="D26" s="103">
        <v>7350000</v>
      </c>
      <c r="E26" s="104">
        <v>1455724.06</v>
      </c>
      <c r="F26" s="105">
        <f t="shared" si="0"/>
        <v>5894275.9399999995</v>
      </c>
    </row>
    <row r="27" spans="1:6" ht="84" x14ac:dyDescent="0.2">
      <c r="A27" s="113" t="s">
        <v>209</v>
      </c>
      <c r="B27" s="114" t="s">
        <v>185</v>
      </c>
      <c r="C27" s="102" t="s">
        <v>210</v>
      </c>
      <c r="D27" s="103">
        <v>7350000</v>
      </c>
      <c r="E27" s="104">
        <v>1455724.06</v>
      </c>
      <c r="F27" s="105">
        <f t="shared" si="0"/>
        <v>5894275.9399999995</v>
      </c>
    </row>
    <row r="28" spans="1:6" ht="108" x14ac:dyDescent="0.2">
      <c r="A28" s="115" t="s">
        <v>211</v>
      </c>
      <c r="B28" s="114" t="s">
        <v>185</v>
      </c>
      <c r="C28" s="102" t="s">
        <v>212</v>
      </c>
      <c r="D28" s="103">
        <v>6266000</v>
      </c>
      <c r="E28" s="104">
        <v>1128492.6499999999</v>
      </c>
      <c r="F28" s="105">
        <f t="shared" si="0"/>
        <v>5137507.3499999996</v>
      </c>
    </row>
    <row r="29" spans="1:6" ht="24" x14ac:dyDescent="0.2">
      <c r="A29" s="113" t="s">
        <v>213</v>
      </c>
      <c r="B29" s="114" t="s">
        <v>185</v>
      </c>
      <c r="C29" s="102" t="s">
        <v>214</v>
      </c>
      <c r="D29" s="103">
        <v>4421200</v>
      </c>
      <c r="E29" s="104">
        <v>897612.42</v>
      </c>
      <c r="F29" s="105">
        <f t="shared" si="0"/>
        <v>3523587.58</v>
      </c>
    </row>
    <row r="30" spans="1:6" ht="36" x14ac:dyDescent="0.2">
      <c r="A30" s="113" t="s">
        <v>215</v>
      </c>
      <c r="B30" s="114" t="s">
        <v>185</v>
      </c>
      <c r="C30" s="102" t="s">
        <v>216</v>
      </c>
      <c r="D30" s="103">
        <v>391400</v>
      </c>
      <c r="E30" s="104">
        <v>3563.53</v>
      </c>
      <c r="F30" s="105">
        <f t="shared" si="0"/>
        <v>387836.47</v>
      </c>
    </row>
    <row r="31" spans="1:6" ht="48" x14ac:dyDescent="0.2">
      <c r="A31" s="113" t="s">
        <v>217</v>
      </c>
      <c r="B31" s="114" t="s">
        <v>185</v>
      </c>
      <c r="C31" s="102" t="s">
        <v>218</v>
      </c>
      <c r="D31" s="103">
        <v>1453400</v>
      </c>
      <c r="E31" s="104">
        <v>227316.7</v>
      </c>
      <c r="F31" s="105">
        <f t="shared" si="0"/>
        <v>1226083.3</v>
      </c>
    </row>
    <row r="32" spans="1:6" ht="108" x14ac:dyDescent="0.2">
      <c r="A32" s="115" t="s">
        <v>219</v>
      </c>
      <c r="B32" s="114" t="s">
        <v>185</v>
      </c>
      <c r="C32" s="102" t="s">
        <v>220</v>
      </c>
      <c r="D32" s="103">
        <v>829100</v>
      </c>
      <c r="E32" s="104">
        <v>256631.41</v>
      </c>
      <c r="F32" s="105">
        <f t="shared" si="0"/>
        <v>572468.59</v>
      </c>
    </row>
    <row r="33" spans="1:6" ht="36" x14ac:dyDescent="0.2">
      <c r="A33" s="113" t="s">
        <v>215</v>
      </c>
      <c r="B33" s="114" t="s">
        <v>185</v>
      </c>
      <c r="C33" s="102" t="s">
        <v>221</v>
      </c>
      <c r="D33" s="103">
        <v>31500</v>
      </c>
      <c r="E33" s="104">
        <v>3220.5</v>
      </c>
      <c r="F33" s="105">
        <f t="shared" si="0"/>
        <v>28279.5</v>
      </c>
    </row>
    <row r="34" spans="1:6" ht="36" x14ac:dyDescent="0.2">
      <c r="A34" s="113" t="s">
        <v>198</v>
      </c>
      <c r="B34" s="114" t="s">
        <v>185</v>
      </c>
      <c r="C34" s="102" t="s">
        <v>222</v>
      </c>
      <c r="D34" s="103">
        <v>795600</v>
      </c>
      <c r="E34" s="104">
        <v>252718.22</v>
      </c>
      <c r="F34" s="105">
        <f t="shared" si="0"/>
        <v>542881.78</v>
      </c>
    </row>
    <row r="35" spans="1:6" ht="24" x14ac:dyDescent="0.2">
      <c r="A35" s="113" t="s">
        <v>223</v>
      </c>
      <c r="B35" s="114" t="s">
        <v>185</v>
      </c>
      <c r="C35" s="102" t="s">
        <v>224</v>
      </c>
      <c r="D35" s="103">
        <v>400</v>
      </c>
      <c r="E35" s="104">
        <v>216</v>
      </c>
      <c r="F35" s="105">
        <f t="shared" si="0"/>
        <v>184</v>
      </c>
    </row>
    <row r="36" spans="1:6" x14ac:dyDescent="0.2">
      <c r="A36" s="113" t="s">
        <v>225</v>
      </c>
      <c r="B36" s="114" t="s">
        <v>185</v>
      </c>
      <c r="C36" s="102" t="s">
        <v>226</v>
      </c>
      <c r="D36" s="103">
        <v>1600</v>
      </c>
      <c r="E36" s="104">
        <v>476.69</v>
      </c>
      <c r="F36" s="105">
        <f t="shared" si="0"/>
        <v>1123.31</v>
      </c>
    </row>
    <row r="37" spans="1:6" ht="108" x14ac:dyDescent="0.2">
      <c r="A37" s="115" t="s">
        <v>227</v>
      </c>
      <c r="B37" s="114" t="s">
        <v>185</v>
      </c>
      <c r="C37" s="102" t="s">
        <v>228</v>
      </c>
      <c r="D37" s="103">
        <v>254900</v>
      </c>
      <c r="E37" s="104">
        <v>70600</v>
      </c>
      <c r="F37" s="105">
        <f t="shared" si="0"/>
        <v>184300</v>
      </c>
    </row>
    <row r="38" spans="1:6" x14ac:dyDescent="0.2">
      <c r="A38" s="113" t="s">
        <v>175</v>
      </c>
      <c r="B38" s="114" t="s">
        <v>185</v>
      </c>
      <c r="C38" s="102" t="s">
        <v>229</v>
      </c>
      <c r="D38" s="103">
        <v>254900</v>
      </c>
      <c r="E38" s="104">
        <v>70600</v>
      </c>
      <c r="F38" s="105">
        <f t="shared" si="0"/>
        <v>184300</v>
      </c>
    </row>
    <row r="39" spans="1:6" ht="24" x14ac:dyDescent="0.2">
      <c r="A39" s="113" t="s">
        <v>230</v>
      </c>
      <c r="B39" s="114" t="s">
        <v>185</v>
      </c>
      <c r="C39" s="102" t="s">
        <v>231</v>
      </c>
      <c r="D39" s="103">
        <v>200</v>
      </c>
      <c r="E39" s="104">
        <v>200</v>
      </c>
      <c r="F39" s="105" t="str">
        <f t="shared" si="0"/>
        <v>-</v>
      </c>
    </row>
    <row r="40" spans="1:6" x14ac:dyDescent="0.2">
      <c r="A40" s="113" t="s">
        <v>232</v>
      </c>
      <c r="B40" s="114" t="s">
        <v>185</v>
      </c>
      <c r="C40" s="102" t="s">
        <v>233</v>
      </c>
      <c r="D40" s="103">
        <v>200</v>
      </c>
      <c r="E40" s="104">
        <v>200</v>
      </c>
      <c r="F40" s="105" t="str">
        <f t="shared" si="0"/>
        <v>-</v>
      </c>
    </row>
    <row r="41" spans="1:6" ht="120" x14ac:dyDescent="0.2">
      <c r="A41" s="115" t="s">
        <v>234</v>
      </c>
      <c r="B41" s="114" t="s">
        <v>185</v>
      </c>
      <c r="C41" s="102" t="s">
        <v>235</v>
      </c>
      <c r="D41" s="103">
        <v>200</v>
      </c>
      <c r="E41" s="104">
        <v>200</v>
      </c>
      <c r="F41" s="105" t="str">
        <f t="shared" si="0"/>
        <v>-</v>
      </c>
    </row>
    <row r="42" spans="1:6" ht="36" x14ac:dyDescent="0.2">
      <c r="A42" s="113" t="s">
        <v>198</v>
      </c>
      <c r="B42" s="114" t="s">
        <v>185</v>
      </c>
      <c r="C42" s="102" t="s">
        <v>236</v>
      </c>
      <c r="D42" s="103">
        <v>200</v>
      </c>
      <c r="E42" s="104">
        <v>200</v>
      </c>
      <c r="F42" s="105" t="str">
        <f t="shared" si="0"/>
        <v>-</v>
      </c>
    </row>
    <row r="43" spans="1:6" ht="36" x14ac:dyDescent="0.2">
      <c r="A43" s="113" t="s">
        <v>237</v>
      </c>
      <c r="B43" s="114" t="s">
        <v>185</v>
      </c>
      <c r="C43" s="102" t="s">
        <v>238</v>
      </c>
      <c r="D43" s="103">
        <v>39200</v>
      </c>
      <c r="E43" s="104">
        <v>9900</v>
      </c>
      <c r="F43" s="105">
        <f t="shared" si="0"/>
        <v>29300</v>
      </c>
    </row>
    <row r="44" spans="1:6" ht="24" x14ac:dyDescent="0.2">
      <c r="A44" s="113" t="s">
        <v>230</v>
      </c>
      <c r="B44" s="114" t="s">
        <v>185</v>
      </c>
      <c r="C44" s="102" t="s">
        <v>239</v>
      </c>
      <c r="D44" s="103">
        <v>39200</v>
      </c>
      <c r="E44" s="104">
        <v>9900</v>
      </c>
      <c r="F44" s="105">
        <f t="shared" si="0"/>
        <v>29300</v>
      </c>
    </row>
    <row r="45" spans="1:6" x14ac:dyDescent="0.2">
      <c r="A45" s="113" t="s">
        <v>232</v>
      </c>
      <c r="B45" s="114" t="s">
        <v>185</v>
      </c>
      <c r="C45" s="102" t="s">
        <v>240</v>
      </c>
      <c r="D45" s="103">
        <v>39200</v>
      </c>
      <c r="E45" s="104">
        <v>9900</v>
      </c>
      <c r="F45" s="105">
        <f t="shared" si="0"/>
        <v>29300</v>
      </c>
    </row>
    <row r="46" spans="1:6" ht="72" x14ac:dyDescent="0.2">
      <c r="A46" s="113" t="s">
        <v>241</v>
      </c>
      <c r="B46" s="114" t="s">
        <v>185</v>
      </c>
      <c r="C46" s="102" t="s">
        <v>242</v>
      </c>
      <c r="D46" s="103">
        <v>39200</v>
      </c>
      <c r="E46" s="104">
        <v>9900</v>
      </c>
      <c r="F46" s="105">
        <f t="shared" si="0"/>
        <v>29300</v>
      </c>
    </row>
    <row r="47" spans="1:6" x14ac:dyDescent="0.2">
      <c r="A47" s="113" t="s">
        <v>175</v>
      </c>
      <c r="B47" s="114" t="s">
        <v>185</v>
      </c>
      <c r="C47" s="102" t="s">
        <v>243</v>
      </c>
      <c r="D47" s="103">
        <v>39200</v>
      </c>
      <c r="E47" s="104">
        <v>9900</v>
      </c>
      <c r="F47" s="105">
        <f t="shared" ref="F47:F78" si="1">IF(OR(D47="-",IF(E47="-",0,E47)&gt;=IF(D47="-",0,D47)),"-",IF(D47="-",0,D47)-IF(E47="-",0,E47))</f>
        <v>29300</v>
      </c>
    </row>
    <row r="48" spans="1:6" x14ac:dyDescent="0.2">
      <c r="A48" s="113" t="s">
        <v>244</v>
      </c>
      <c r="B48" s="114" t="s">
        <v>185</v>
      </c>
      <c r="C48" s="102" t="s">
        <v>245</v>
      </c>
      <c r="D48" s="103">
        <v>50000</v>
      </c>
      <c r="E48" s="104" t="s">
        <v>47</v>
      </c>
      <c r="F48" s="105">
        <f t="shared" si="1"/>
        <v>50000</v>
      </c>
    </row>
    <row r="49" spans="1:6" ht="24" x14ac:dyDescent="0.2">
      <c r="A49" s="113" t="s">
        <v>230</v>
      </c>
      <c r="B49" s="114" t="s">
        <v>185</v>
      </c>
      <c r="C49" s="102" t="s">
        <v>246</v>
      </c>
      <c r="D49" s="103">
        <v>50000</v>
      </c>
      <c r="E49" s="104" t="s">
        <v>47</v>
      </c>
      <c r="F49" s="105">
        <f t="shared" si="1"/>
        <v>50000</v>
      </c>
    </row>
    <row r="50" spans="1:6" x14ac:dyDescent="0.2">
      <c r="A50" s="113" t="s">
        <v>232</v>
      </c>
      <c r="B50" s="114" t="s">
        <v>185</v>
      </c>
      <c r="C50" s="102" t="s">
        <v>247</v>
      </c>
      <c r="D50" s="103">
        <v>50000</v>
      </c>
      <c r="E50" s="104" t="s">
        <v>47</v>
      </c>
      <c r="F50" s="105">
        <f t="shared" si="1"/>
        <v>50000</v>
      </c>
    </row>
    <row r="51" spans="1:6" ht="24" x14ac:dyDescent="0.2">
      <c r="A51" s="113" t="s">
        <v>248</v>
      </c>
      <c r="B51" s="114" t="s">
        <v>185</v>
      </c>
      <c r="C51" s="102" t="s">
        <v>249</v>
      </c>
      <c r="D51" s="103">
        <v>50000</v>
      </c>
      <c r="E51" s="104" t="s">
        <v>47</v>
      </c>
      <c r="F51" s="105">
        <f t="shared" si="1"/>
        <v>50000</v>
      </c>
    </row>
    <row r="52" spans="1:6" x14ac:dyDescent="0.2">
      <c r="A52" s="113" t="s">
        <v>250</v>
      </c>
      <c r="B52" s="114" t="s">
        <v>185</v>
      </c>
      <c r="C52" s="102" t="s">
        <v>251</v>
      </c>
      <c r="D52" s="103">
        <v>50000</v>
      </c>
      <c r="E52" s="104" t="s">
        <v>47</v>
      </c>
      <c r="F52" s="105">
        <f t="shared" si="1"/>
        <v>50000</v>
      </c>
    </row>
    <row r="53" spans="1:6" x14ac:dyDescent="0.2">
      <c r="A53" s="113" t="s">
        <v>252</v>
      </c>
      <c r="B53" s="114" t="s">
        <v>185</v>
      </c>
      <c r="C53" s="102" t="s">
        <v>253</v>
      </c>
      <c r="D53" s="103">
        <v>613500</v>
      </c>
      <c r="E53" s="104">
        <v>90362.55</v>
      </c>
      <c r="F53" s="105">
        <f t="shared" si="1"/>
        <v>523137.45</v>
      </c>
    </row>
    <row r="54" spans="1:6" ht="36" x14ac:dyDescent="0.2">
      <c r="A54" s="113" t="s">
        <v>254</v>
      </c>
      <c r="B54" s="114" t="s">
        <v>185</v>
      </c>
      <c r="C54" s="102" t="s">
        <v>255</v>
      </c>
      <c r="D54" s="103">
        <v>5000</v>
      </c>
      <c r="E54" s="104" t="s">
        <v>47</v>
      </c>
      <c r="F54" s="105">
        <f t="shared" si="1"/>
        <v>5000</v>
      </c>
    </row>
    <row r="55" spans="1:6" ht="60" x14ac:dyDescent="0.2">
      <c r="A55" s="113" t="s">
        <v>256</v>
      </c>
      <c r="B55" s="114" t="s">
        <v>185</v>
      </c>
      <c r="C55" s="102" t="s">
        <v>257</v>
      </c>
      <c r="D55" s="103">
        <v>5000</v>
      </c>
      <c r="E55" s="104" t="s">
        <v>47</v>
      </c>
      <c r="F55" s="105">
        <f t="shared" si="1"/>
        <v>5000</v>
      </c>
    </row>
    <row r="56" spans="1:6" ht="96" x14ac:dyDescent="0.2">
      <c r="A56" s="115" t="s">
        <v>258</v>
      </c>
      <c r="B56" s="114" t="s">
        <v>185</v>
      </c>
      <c r="C56" s="102" t="s">
        <v>259</v>
      </c>
      <c r="D56" s="103">
        <v>5000</v>
      </c>
      <c r="E56" s="104" t="s">
        <v>47</v>
      </c>
      <c r="F56" s="105">
        <f t="shared" si="1"/>
        <v>5000</v>
      </c>
    </row>
    <row r="57" spans="1:6" ht="36" x14ac:dyDescent="0.2">
      <c r="A57" s="113" t="s">
        <v>198</v>
      </c>
      <c r="B57" s="114" t="s">
        <v>185</v>
      </c>
      <c r="C57" s="102" t="s">
        <v>260</v>
      </c>
      <c r="D57" s="103">
        <v>5000</v>
      </c>
      <c r="E57" s="104" t="s">
        <v>47</v>
      </c>
      <c r="F57" s="105">
        <f t="shared" si="1"/>
        <v>5000</v>
      </c>
    </row>
    <row r="58" spans="1:6" ht="60" x14ac:dyDescent="0.2">
      <c r="A58" s="113" t="s">
        <v>261</v>
      </c>
      <c r="B58" s="114" t="s">
        <v>185</v>
      </c>
      <c r="C58" s="102" t="s">
        <v>262</v>
      </c>
      <c r="D58" s="103">
        <v>6000</v>
      </c>
      <c r="E58" s="104" t="s">
        <v>47</v>
      </c>
      <c r="F58" s="105">
        <f t="shared" si="1"/>
        <v>6000</v>
      </c>
    </row>
    <row r="59" spans="1:6" ht="72" x14ac:dyDescent="0.2">
      <c r="A59" s="113" t="s">
        <v>263</v>
      </c>
      <c r="B59" s="114" t="s">
        <v>185</v>
      </c>
      <c r="C59" s="102" t="s">
        <v>264</v>
      </c>
      <c r="D59" s="103">
        <v>6000</v>
      </c>
      <c r="E59" s="104" t="s">
        <v>47</v>
      </c>
      <c r="F59" s="105">
        <f t="shared" si="1"/>
        <v>6000</v>
      </c>
    </row>
    <row r="60" spans="1:6" ht="96" x14ac:dyDescent="0.2">
      <c r="A60" s="115" t="s">
        <v>265</v>
      </c>
      <c r="B60" s="114" t="s">
        <v>185</v>
      </c>
      <c r="C60" s="102" t="s">
        <v>266</v>
      </c>
      <c r="D60" s="103">
        <v>6000</v>
      </c>
      <c r="E60" s="104" t="s">
        <v>47</v>
      </c>
      <c r="F60" s="105">
        <f t="shared" si="1"/>
        <v>6000</v>
      </c>
    </row>
    <row r="61" spans="1:6" ht="36" x14ac:dyDescent="0.2">
      <c r="A61" s="113" t="s">
        <v>198</v>
      </c>
      <c r="B61" s="114" t="s">
        <v>185</v>
      </c>
      <c r="C61" s="102" t="s">
        <v>267</v>
      </c>
      <c r="D61" s="103">
        <v>6000</v>
      </c>
      <c r="E61" s="104" t="s">
        <v>47</v>
      </c>
      <c r="F61" s="105">
        <f t="shared" si="1"/>
        <v>6000</v>
      </c>
    </row>
    <row r="62" spans="1:6" ht="24" x14ac:dyDescent="0.2">
      <c r="A62" s="113" t="s">
        <v>200</v>
      </c>
      <c r="B62" s="114" t="s">
        <v>185</v>
      </c>
      <c r="C62" s="102" t="s">
        <v>268</v>
      </c>
      <c r="D62" s="103">
        <v>602500</v>
      </c>
      <c r="E62" s="104">
        <v>90362.55</v>
      </c>
      <c r="F62" s="105">
        <f t="shared" si="1"/>
        <v>512137.45</v>
      </c>
    </row>
    <row r="63" spans="1:6" ht="60" x14ac:dyDescent="0.2">
      <c r="A63" s="113" t="s">
        <v>202</v>
      </c>
      <c r="B63" s="114" t="s">
        <v>185</v>
      </c>
      <c r="C63" s="102" t="s">
        <v>269</v>
      </c>
      <c r="D63" s="103">
        <v>602500</v>
      </c>
      <c r="E63" s="104">
        <v>90362.55</v>
      </c>
      <c r="F63" s="105">
        <f t="shared" si="1"/>
        <v>512137.45</v>
      </c>
    </row>
    <row r="64" spans="1:6" ht="84" x14ac:dyDescent="0.2">
      <c r="A64" s="115" t="s">
        <v>270</v>
      </c>
      <c r="B64" s="114" t="s">
        <v>185</v>
      </c>
      <c r="C64" s="102" t="s">
        <v>271</v>
      </c>
      <c r="D64" s="103">
        <v>67000</v>
      </c>
      <c r="E64" s="104">
        <v>11465</v>
      </c>
      <c r="F64" s="105">
        <f t="shared" si="1"/>
        <v>55535</v>
      </c>
    </row>
    <row r="65" spans="1:6" ht="36" x14ac:dyDescent="0.2">
      <c r="A65" s="113" t="s">
        <v>198</v>
      </c>
      <c r="B65" s="114" t="s">
        <v>185</v>
      </c>
      <c r="C65" s="102" t="s">
        <v>272</v>
      </c>
      <c r="D65" s="103">
        <v>67000</v>
      </c>
      <c r="E65" s="104">
        <v>11465</v>
      </c>
      <c r="F65" s="105">
        <f t="shared" si="1"/>
        <v>55535</v>
      </c>
    </row>
    <row r="66" spans="1:6" ht="84" x14ac:dyDescent="0.2">
      <c r="A66" s="115" t="s">
        <v>273</v>
      </c>
      <c r="B66" s="114" t="s">
        <v>185</v>
      </c>
      <c r="C66" s="102" t="s">
        <v>274</v>
      </c>
      <c r="D66" s="103">
        <v>92500</v>
      </c>
      <c r="E66" s="104">
        <v>32584.25</v>
      </c>
      <c r="F66" s="105">
        <f t="shared" si="1"/>
        <v>59915.75</v>
      </c>
    </row>
    <row r="67" spans="1:6" ht="24" x14ac:dyDescent="0.2">
      <c r="A67" s="113" t="s">
        <v>223</v>
      </c>
      <c r="B67" s="114" t="s">
        <v>185</v>
      </c>
      <c r="C67" s="102" t="s">
        <v>275</v>
      </c>
      <c r="D67" s="103">
        <v>39900</v>
      </c>
      <c r="E67" s="104">
        <v>9813</v>
      </c>
      <c r="F67" s="105">
        <f t="shared" si="1"/>
        <v>30087</v>
      </c>
    </row>
    <row r="68" spans="1:6" x14ac:dyDescent="0.2">
      <c r="A68" s="113" t="s">
        <v>225</v>
      </c>
      <c r="B68" s="114" t="s">
        <v>185</v>
      </c>
      <c r="C68" s="102" t="s">
        <v>276</v>
      </c>
      <c r="D68" s="103">
        <v>32600</v>
      </c>
      <c r="E68" s="104">
        <v>2771.25</v>
      </c>
      <c r="F68" s="105">
        <f t="shared" si="1"/>
        <v>29828.75</v>
      </c>
    </row>
    <row r="69" spans="1:6" x14ac:dyDescent="0.2">
      <c r="A69" s="113" t="s">
        <v>277</v>
      </c>
      <c r="B69" s="114" t="s">
        <v>185</v>
      </c>
      <c r="C69" s="102" t="s">
        <v>278</v>
      </c>
      <c r="D69" s="103">
        <v>20000</v>
      </c>
      <c r="E69" s="104">
        <v>20000</v>
      </c>
      <c r="F69" s="105" t="str">
        <f t="shared" si="1"/>
        <v>-</v>
      </c>
    </row>
    <row r="70" spans="1:6" ht="96" x14ac:dyDescent="0.2">
      <c r="A70" s="115" t="s">
        <v>279</v>
      </c>
      <c r="B70" s="114" t="s">
        <v>185</v>
      </c>
      <c r="C70" s="102" t="s">
        <v>280</v>
      </c>
      <c r="D70" s="103">
        <v>143000</v>
      </c>
      <c r="E70" s="104">
        <v>46313.3</v>
      </c>
      <c r="F70" s="105">
        <f t="shared" si="1"/>
        <v>96686.7</v>
      </c>
    </row>
    <row r="71" spans="1:6" ht="36" x14ac:dyDescent="0.2">
      <c r="A71" s="113" t="s">
        <v>198</v>
      </c>
      <c r="B71" s="114" t="s">
        <v>185</v>
      </c>
      <c r="C71" s="102" t="s">
        <v>281</v>
      </c>
      <c r="D71" s="103">
        <v>143000</v>
      </c>
      <c r="E71" s="104">
        <v>46313.3</v>
      </c>
      <c r="F71" s="105">
        <f t="shared" si="1"/>
        <v>96686.7</v>
      </c>
    </row>
    <row r="72" spans="1:6" ht="120" x14ac:dyDescent="0.2">
      <c r="A72" s="115" t="s">
        <v>282</v>
      </c>
      <c r="B72" s="114" t="s">
        <v>185</v>
      </c>
      <c r="C72" s="102" t="s">
        <v>283</v>
      </c>
      <c r="D72" s="103">
        <v>300000</v>
      </c>
      <c r="E72" s="104" t="s">
        <v>47</v>
      </c>
      <c r="F72" s="105">
        <f t="shared" si="1"/>
        <v>300000</v>
      </c>
    </row>
    <row r="73" spans="1:6" ht="36" x14ac:dyDescent="0.2">
      <c r="A73" s="113" t="s">
        <v>198</v>
      </c>
      <c r="B73" s="114" t="s">
        <v>185</v>
      </c>
      <c r="C73" s="102" t="s">
        <v>284</v>
      </c>
      <c r="D73" s="103">
        <v>300000</v>
      </c>
      <c r="E73" s="104" t="s">
        <v>47</v>
      </c>
      <c r="F73" s="105">
        <f t="shared" si="1"/>
        <v>300000</v>
      </c>
    </row>
    <row r="74" spans="1:6" x14ac:dyDescent="0.2">
      <c r="A74" s="109" t="s">
        <v>285</v>
      </c>
      <c r="B74" s="110" t="s">
        <v>185</v>
      </c>
      <c r="C74" s="98" t="s">
        <v>286</v>
      </c>
      <c r="D74" s="99">
        <v>189500</v>
      </c>
      <c r="E74" s="100">
        <v>30347.59</v>
      </c>
      <c r="F74" s="101">
        <f t="shared" si="1"/>
        <v>159152.41</v>
      </c>
    </row>
    <row r="75" spans="1:6" x14ac:dyDescent="0.2">
      <c r="A75" s="113" t="s">
        <v>287</v>
      </c>
      <c r="B75" s="114" t="s">
        <v>185</v>
      </c>
      <c r="C75" s="102" t="s">
        <v>288</v>
      </c>
      <c r="D75" s="103">
        <v>189500</v>
      </c>
      <c r="E75" s="104">
        <v>30347.59</v>
      </c>
      <c r="F75" s="105">
        <f t="shared" si="1"/>
        <v>159152.41</v>
      </c>
    </row>
    <row r="76" spans="1:6" ht="24" x14ac:dyDescent="0.2">
      <c r="A76" s="113" t="s">
        <v>230</v>
      </c>
      <c r="B76" s="114" t="s">
        <v>185</v>
      </c>
      <c r="C76" s="102" t="s">
        <v>289</v>
      </c>
      <c r="D76" s="103">
        <v>189500</v>
      </c>
      <c r="E76" s="104">
        <v>30347.59</v>
      </c>
      <c r="F76" s="105">
        <f t="shared" si="1"/>
        <v>159152.41</v>
      </c>
    </row>
    <row r="77" spans="1:6" x14ac:dyDescent="0.2">
      <c r="A77" s="113" t="s">
        <v>232</v>
      </c>
      <c r="B77" s="114" t="s">
        <v>185</v>
      </c>
      <c r="C77" s="102" t="s">
        <v>290</v>
      </c>
      <c r="D77" s="103">
        <v>189500</v>
      </c>
      <c r="E77" s="104">
        <v>30347.59</v>
      </c>
      <c r="F77" s="105">
        <f t="shared" si="1"/>
        <v>159152.41</v>
      </c>
    </row>
    <row r="78" spans="1:6" ht="60" x14ac:dyDescent="0.2">
      <c r="A78" s="113" t="s">
        <v>291</v>
      </c>
      <c r="B78" s="114" t="s">
        <v>185</v>
      </c>
      <c r="C78" s="102" t="s">
        <v>292</v>
      </c>
      <c r="D78" s="103">
        <v>189500</v>
      </c>
      <c r="E78" s="104">
        <v>30347.59</v>
      </c>
      <c r="F78" s="105">
        <f t="shared" si="1"/>
        <v>159152.41</v>
      </c>
    </row>
    <row r="79" spans="1:6" ht="24" x14ac:dyDescent="0.2">
      <c r="A79" s="113" t="s">
        <v>213</v>
      </c>
      <c r="B79" s="114" t="s">
        <v>185</v>
      </c>
      <c r="C79" s="102" t="s">
        <v>293</v>
      </c>
      <c r="D79" s="103">
        <v>145500</v>
      </c>
      <c r="E79" s="104">
        <v>24230.1</v>
      </c>
      <c r="F79" s="105">
        <f t="shared" ref="F79:F110" si="2">IF(OR(D79="-",IF(E79="-",0,E79)&gt;=IF(D79="-",0,D79)),"-",IF(D79="-",0,D79)-IF(E79="-",0,E79))</f>
        <v>121269.9</v>
      </c>
    </row>
    <row r="80" spans="1:6" ht="48" x14ac:dyDescent="0.2">
      <c r="A80" s="113" t="s">
        <v>217</v>
      </c>
      <c r="B80" s="114" t="s">
        <v>185</v>
      </c>
      <c r="C80" s="102" t="s">
        <v>294</v>
      </c>
      <c r="D80" s="103">
        <v>44000</v>
      </c>
      <c r="E80" s="104">
        <v>6117.49</v>
      </c>
      <c r="F80" s="105">
        <f t="shared" si="2"/>
        <v>37882.51</v>
      </c>
    </row>
    <row r="81" spans="1:6" ht="24" x14ac:dyDescent="0.2">
      <c r="A81" s="109" t="s">
        <v>295</v>
      </c>
      <c r="B81" s="110" t="s">
        <v>185</v>
      </c>
      <c r="C81" s="98" t="s">
        <v>296</v>
      </c>
      <c r="D81" s="99">
        <v>478500</v>
      </c>
      <c r="E81" s="100">
        <v>123100</v>
      </c>
      <c r="F81" s="101">
        <f t="shared" si="2"/>
        <v>355400</v>
      </c>
    </row>
    <row r="82" spans="1:6" ht="36" x14ac:dyDescent="0.2">
      <c r="A82" s="113" t="s">
        <v>297</v>
      </c>
      <c r="B82" s="114" t="s">
        <v>185</v>
      </c>
      <c r="C82" s="102" t="s">
        <v>298</v>
      </c>
      <c r="D82" s="103">
        <v>478500</v>
      </c>
      <c r="E82" s="104">
        <v>123100</v>
      </c>
      <c r="F82" s="105">
        <f t="shared" si="2"/>
        <v>355400</v>
      </c>
    </row>
    <row r="83" spans="1:6" ht="60" x14ac:dyDescent="0.2">
      <c r="A83" s="113" t="s">
        <v>261</v>
      </c>
      <c r="B83" s="114" t="s">
        <v>185</v>
      </c>
      <c r="C83" s="102" t="s">
        <v>299</v>
      </c>
      <c r="D83" s="103">
        <v>478500</v>
      </c>
      <c r="E83" s="104">
        <v>123100</v>
      </c>
      <c r="F83" s="105">
        <f t="shared" si="2"/>
        <v>355400</v>
      </c>
    </row>
    <row r="84" spans="1:6" ht="72" x14ac:dyDescent="0.2">
      <c r="A84" s="113" t="s">
        <v>300</v>
      </c>
      <c r="B84" s="114" t="s">
        <v>185</v>
      </c>
      <c r="C84" s="102" t="s">
        <v>301</v>
      </c>
      <c r="D84" s="103">
        <v>478500</v>
      </c>
      <c r="E84" s="104">
        <v>123100</v>
      </c>
      <c r="F84" s="105">
        <f t="shared" si="2"/>
        <v>355400</v>
      </c>
    </row>
    <row r="85" spans="1:6" ht="108" x14ac:dyDescent="0.2">
      <c r="A85" s="115" t="s">
        <v>302</v>
      </c>
      <c r="B85" s="114" t="s">
        <v>185</v>
      </c>
      <c r="C85" s="102" t="s">
        <v>303</v>
      </c>
      <c r="D85" s="103">
        <v>7000</v>
      </c>
      <c r="E85" s="104">
        <v>5200</v>
      </c>
      <c r="F85" s="105">
        <f t="shared" si="2"/>
        <v>1800</v>
      </c>
    </row>
    <row r="86" spans="1:6" ht="36" x14ac:dyDescent="0.2">
      <c r="A86" s="113" t="s">
        <v>198</v>
      </c>
      <c r="B86" s="114" t="s">
        <v>185</v>
      </c>
      <c r="C86" s="102" t="s">
        <v>304</v>
      </c>
      <c r="D86" s="103">
        <v>7000</v>
      </c>
      <c r="E86" s="104">
        <v>5200</v>
      </c>
      <c r="F86" s="105">
        <f t="shared" si="2"/>
        <v>1800</v>
      </c>
    </row>
    <row r="87" spans="1:6" ht="144" x14ac:dyDescent="0.2">
      <c r="A87" s="115" t="s">
        <v>305</v>
      </c>
      <c r="B87" s="114" t="s">
        <v>185</v>
      </c>
      <c r="C87" s="102" t="s">
        <v>306</v>
      </c>
      <c r="D87" s="103">
        <v>471500</v>
      </c>
      <c r="E87" s="104">
        <v>117900</v>
      </c>
      <c r="F87" s="105">
        <f t="shared" si="2"/>
        <v>353600</v>
      </c>
    </row>
    <row r="88" spans="1:6" x14ac:dyDescent="0.2">
      <c r="A88" s="113" t="s">
        <v>175</v>
      </c>
      <c r="B88" s="114" t="s">
        <v>185</v>
      </c>
      <c r="C88" s="102" t="s">
        <v>307</v>
      </c>
      <c r="D88" s="103">
        <v>471500</v>
      </c>
      <c r="E88" s="104">
        <v>117900</v>
      </c>
      <c r="F88" s="105">
        <f t="shared" si="2"/>
        <v>353600</v>
      </c>
    </row>
    <row r="89" spans="1:6" x14ac:dyDescent="0.2">
      <c r="A89" s="109" t="s">
        <v>308</v>
      </c>
      <c r="B89" s="110" t="s">
        <v>185</v>
      </c>
      <c r="C89" s="98" t="s">
        <v>309</v>
      </c>
      <c r="D89" s="99">
        <v>2683100</v>
      </c>
      <c r="E89" s="100">
        <v>536338.92000000004</v>
      </c>
      <c r="F89" s="101">
        <f t="shared" si="2"/>
        <v>2146761.08</v>
      </c>
    </row>
    <row r="90" spans="1:6" x14ac:dyDescent="0.2">
      <c r="A90" s="113" t="s">
        <v>310</v>
      </c>
      <c r="B90" s="114" t="s">
        <v>185</v>
      </c>
      <c r="C90" s="102" t="s">
        <v>311</v>
      </c>
      <c r="D90" s="103">
        <v>2559100</v>
      </c>
      <c r="E90" s="104">
        <v>536338.92000000004</v>
      </c>
      <c r="F90" s="105">
        <f t="shared" si="2"/>
        <v>2022761.08</v>
      </c>
    </row>
    <row r="91" spans="1:6" ht="36" x14ac:dyDescent="0.2">
      <c r="A91" s="113" t="s">
        <v>312</v>
      </c>
      <c r="B91" s="114" t="s">
        <v>185</v>
      </c>
      <c r="C91" s="102" t="s">
        <v>313</v>
      </c>
      <c r="D91" s="103">
        <v>2559100</v>
      </c>
      <c r="E91" s="104">
        <v>536338.92000000004</v>
      </c>
      <c r="F91" s="105">
        <f t="shared" si="2"/>
        <v>2022761.08</v>
      </c>
    </row>
    <row r="92" spans="1:6" ht="60" x14ac:dyDescent="0.2">
      <c r="A92" s="113" t="s">
        <v>314</v>
      </c>
      <c r="B92" s="114" t="s">
        <v>185</v>
      </c>
      <c r="C92" s="102" t="s">
        <v>315</v>
      </c>
      <c r="D92" s="103">
        <v>2559100</v>
      </c>
      <c r="E92" s="104">
        <v>536338.92000000004</v>
      </c>
      <c r="F92" s="105">
        <f t="shared" si="2"/>
        <v>2022761.08</v>
      </c>
    </row>
    <row r="93" spans="1:6" ht="84" x14ac:dyDescent="0.2">
      <c r="A93" s="115" t="s">
        <v>316</v>
      </c>
      <c r="B93" s="114" t="s">
        <v>185</v>
      </c>
      <c r="C93" s="102" t="s">
        <v>317</v>
      </c>
      <c r="D93" s="103">
        <v>1082800</v>
      </c>
      <c r="E93" s="104">
        <v>459338.92</v>
      </c>
      <c r="F93" s="105">
        <f t="shared" si="2"/>
        <v>623461.08000000007</v>
      </c>
    </row>
    <row r="94" spans="1:6" ht="36" x14ac:dyDescent="0.2">
      <c r="A94" s="113" t="s">
        <v>198</v>
      </c>
      <c r="B94" s="114" t="s">
        <v>185</v>
      </c>
      <c r="C94" s="102" t="s">
        <v>318</v>
      </c>
      <c r="D94" s="103">
        <v>1082800</v>
      </c>
      <c r="E94" s="104">
        <v>459338.92</v>
      </c>
      <c r="F94" s="105">
        <f t="shared" si="2"/>
        <v>623461.08000000007</v>
      </c>
    </row>
    <row r="95" spans="1:6" ht="84" x14ac:dyDescent="0.2">
      <c r="A95" s="115" t="s">
        <v>319</v>
      </c>
      <c r="B95" s="114" t="s">
        <v>185</v>
      </c>
      <c r="C95" s="102" t="s">
        <v>320</v>
      </c>
      <c r="D95" s="103">
        <v>77000</v>
      </c>
      <c r="E95" s="104">
        <v>77000</v>
      </c>
      <c r="F95" s="105" t="str">
        <f t="shared" si="2"/>
        <v>-</v>
      </c>
    </row>
    <row r="96" spans="1:6" ht="36" x14ac:dyDescent="0.2">
      <c r="A96" s="113" t="s">
        <v>198</v>
      </c>
      <c r="B96" s="114" t="s">
        <v>185</v>
      </c>
      <c r="C96" s="102" t="s">
        <v>321</v>
      </c>
      <c r="D96" s="103">
        <v>77000</v>
      </c>
      <c r="E96" s="104">
        <v>77000</v>
      </c>
      <c r="F96" s="105" t="str">
        <f t="shared" si="2"/>
        <v>-</v>
      </c>
    </row>
    <row r="97" spans="1:6" ht="108" x14ac:dyDescent="0.2">
      <c r="A97" s="115" t="s">
        <v>322</v>
      </c>
      <c r="B97" s="114" t="s">
        <v>185</v>
      </c>
      <c r="C97" s="102" t="s">
        <v>323</v>
      </c>
      <c r="D97" s="103">
        <v>467000</v>
      </c>
      <c r="E97" s="104" t="s">
        <v>47</v>
      </c>
      <c r="F97" s="105">
        <f t="shared" si="2"/>
        <v>467000</v>
      </c>
    </row>
    <row r="98" spans="1:6" ht="36" x14ac:dyDescent="0.2">
      <c r="A98" s="113" t="s">
        <v>198</v>
      </c>
      <c r="B98" s="114" t="s">
        <v>185</v>
      </c>
      <c r="C98" s="102" t="s">
        <v>324</v>
      </c>
      <c r="D98" s="103">
        <v>467000</v>
      </c>
      <c r="E98" s="104" t="s">
        <v>47</v>
      </c>
      <c r="F98" s="105">
        <f t="shared" si="2"/>
        <v>467000</v>
      </c>
    </row>
    <row r="99" spans="1:6" ht="96" x14ac:dyDescent="0.2">
      <c r="A99" s="115" t="s">
        <v>325</v>
      </c>
      <c r="B99" s="114" t="s">
        <v>185</v>
      </c>
      <c r="C99" s="102" t="s">
        <v>326</v>
      </c>
      <c r="D99" s="103">
        <v>932300</v>
      </c>
      <c r="E99" s="104" t="s">
        <v>47</v>
      </c>
      <c r="F99" s="105">
        <f t="shared" si="2"/>
        <v>932300</v>
      </c>
    </row>
    <row r="100" spans="1:6" ht="36" x14ac:dyDescent="0.2">
      <c r="A100" s="113" t="s">
        <v>198</v>
      </c>
      <c r="B100" s="114" t="s">
        <v>185</v>
      </c>
      <c r="C100" s="102" t="s">
        <v>327</v>
      </c>
      <c r="D100" s="103">
        <v>932300</v>
      </c>
      <c r="E100" s="104" t="s">
        <v>47</v>
      </c>
      <c r="F100" s="105">
        <f t="shared" si="2"/>
        <v>932300</v>
      </c>
    </row>
    <row r="101" spans="1:6" x14ac:dyDescent="0.2">
      <c r="A101" s="113" t="s">
        <v>328</v>
      </c>
      <c r="B101" s="114" t="s">
        <v>185</v>
      </c>
      <c r="C101" s="102" t="s">
        <v>329</v>
      </c>
      <c r="D101" s="103">
        <v>124000</v>
      </c>
      <c r="E101" s="104" t="s">
        <v>47</v>
      </c>
      <c r="F101" s="105">
        <f t="shared" si="2"/>
        <v>124000</v>
      </c>
    </row>
    <row r="102" spans="1:6" ht="24" x14ac:dyDescent="0.2">
      <c r="A102" s="113" t="s">
        <v>230</v>
      </c>
      <c r="B102" s="114" t="s">
        <v>185</v>
      </c>
      <c r="C102" s="102" t="s">
        <v>330</v>
      </c>
      <c r="D102" s="103">
        <v>124000</v>
      </c>
      <c r="E102" s="104" t="s">
        <v>47</v>
      </c>
      <c r="F102" s="105">
        <f t="shared" si="2"/>
        <v>124000</v>
      </c>
    </row>
    <row r="103" spans="1:6" x14ac:dyDescent="0.2">
      <c r="A103" s="113" t="s">
        <v>232</v>
      </c>
      <c r="B103" s="114" t="s">
        <v>185</v>
      </c>
      <c r="C103" s="102" t="s">
        <v>331</v>
      </c>
      <c r="D103" s="103">
        <v>124000</v>
      </c>
      <c r="E103" s="104" t="s">
        <v>47</v>
      </c>
      <c r="F103" s="105">
        <f t="shared" si="2"/>
        <v>124000</v>
      </c>
    </row>
    <row r="104" spans="1:6" ht="36" x14ac:dyDescent="0.2">
      <c r="A104" s="113" t="s">
        <v>332</v>
      </c>
      <c r="B104" s="114" t="s">
        <v>185</v>
      </c>
      <c r="C104" s="102" t="s">
        <v>333</v>
      </c>
      <c r="D104" s="103">
        <v>124000</v>
      </c>
      <c r="E104" s="104" t="s">
        <v>47</v>
      </c>
      <c r="F104" s="105">
        <f t="shared" si="2"/>
        <v>124000</v>
      </c>
    </row>
    <row r="105" spans="1:6" ht="48" x14ac:dyDescent="0.2">
      <c r="A105" s="113" t="s">
        <v>334</v>
      </c>
      <c r="B105" s="114" t="s">
        <v>185</v>
      </c>
      <c r="C105" s="102" t="s">
        <v>335</v>
      </c>
      <c r="D105" s="103">
        <v>124000</v>
      </c>
      <c r="E105" s="104" t="s">
        <v>47</v>
      </c>
      <c r="F105" s="105">
        <f t="shared" si="2"/>
        <v>124000</v>
      </c>
    </row>
    <row r="106" spans="1:6" x14ac:dyDescent="0.2">
      <c r="A106" s="109" t="s">
        <v>336</v>
      </c>
      <c r="B106" s="110" t="s">
        <v>185</v>
      </c>
      <c r="C106" s="98" t="s">
        <v>337</v>
      </c>
      <c r="D106" s="99">
        <v>33944900</v>
      </c>
      <c r="E106" s="100">
        <v>1041385.69</v>
      </c>
      <c r="F106" s="101">
        <f t="shared" si="2"/>
        <v>32903514.309999999</v>
      </c>
    </row>
    <row r="107" spans="1:6" x14ac:dyDescent="0.2">
      <c r="A107" s="113" t="s">
        <v>338</v>
      </c>
      <c r="B107" s="114" t="s">
        <v>185</v>
      </c>
      <c r="C107" s="102" t="s">
        <v>339</v>
      </c>
      <c r="D107" s="103">
        <v>390000</v>
      </c>
      <c r="E107" s="104">
        <v>103927.89</v>
      </c>
      <c r="F107" s="105">
        <f t="shared" si="2"/>
        <v>286072.11</v>
      </c>
    </row>
    <row r="108" spans="1:6" ht="48" x14ac:dyDescent="0.2">
      <c r="A108" s="113" t="s">
        <v>340</v>
      </c>
      <c r="B108" s="114" t="s">
        <v>185</v>
      </c>
      <c r="C108" s="102" t="s">
        <v>341</v>
      </c>
      <c r="D108" s="103">
        <v>390000</v>
      </c>
      <c r="E108" s="104">
        <v>103927.89</v>
      </c>
      <c r="F108" s="105">
        <f t="shared" si="2"/>
        <v>286072.11</v>
      </c>
    </row>
    <row r="109" spans="1:6" ht="72" x14ac:dyDescent="0.2">
      <c r="A109" s="113" t="s">
        <v>342</v>
      </c>
      <c r="B109" s="114" t="s">
        <v>185</v>
      </c>
      <c r="C109" s="102" t="s">
        <v>343</v>
      </c>
      <c r="D109" s="103">
        <v>390000</v>
      </c>
      <c r="E109" s="104">
        <v>103927.89</v>
      </c>
      <c r="F109" s="105">
        <f t="shared" si="2"/>
        <v>286072.11</v>
      </c>
    </row>
    <row r="110" spans="1:6" ht="84" x14ac:dyDescent="0.2">
      <c r="A110" s="115" t="s">
        <v>344</v>
      </c>
      <c r="B110" s="114" t="s">
        <v>185</v>
      </c>
      <c r="C110" s="102" t="s">
        <v>345</v>
      </c>
      <c r="D110" s="103">
        <v>390000</v>
      </c>
      <c r="E110" s="104">
        <v>103927.89</v>
      </c>
      <c r="F110" s="105">
        <f t="shared" si="2"/>
        <v>286072.11</v>
      </c>
    </row>
    <row r="111" spans="1:6" ht="36" x14ac:dyDescent="0.2">
      <c r="A111" s="113" t="s">
        <v>198</v>
      </c>
      <c r="B111" s="114" t="s">
        <v>185</v>
      </c>
      <c r="C111" s="102" t="s">
        <v>346</v>
      </c>
      <c r="D111" s="103">
        <v>390000</v>
      </c>
      <c r="E111" s="104">
        <v>103927.89</v>
      </c>
      <c r="F111" s="105">
        <f t="shared" ref="F111:F142" si="3">IF(OR(D111="-",IF(E111="-",0,E111)&gt;=IF(D111="-",0,D111)),"-",IF(D111="-",0,D111)-IF(E111="-",0,E111))</f>
        <v>286072.11</v>
      </c>
    </row>
    <row r="112" spans="1:6" x14ac:dyDescent="0.2">
      <c r="A112" s="113" t="s">
        <v>347</v>
      </c>
      <c r="B112" s="114" t="s">
        <v>185</v>
      </c>
      <c r="C112" s="102" t="s">
        <v>348</v>
      </c>
      <c r="D112" s="103">
        <v>28764800</v>
      </c>
      <c r="E112" s="104" t="s">
        <v>47</v>
      </c>
      <c r="F112" s="105">
        <f t="shared" si="3"/>
        <v>28764800</v>
      </c>
    </row>
    <row r="113" spans="1:6" ht="48" x14ac:dyDescent="0.2">
      <c r="A113" s="113" t="s">
        <v>340</v>
      </c>
      <c r="B113" s="114" t="s">
        <v>185</v>
      </c>
      <c r="C113" s="102" t="s">
        <v>349</v>
      </c>
      <c r="D113" s="103">
        <v>28764800</v>
      </c>
      <c r="E113" s="104" t="s">
        <v>47</v>
      </c>
      <c r="F113" s="105">
        <f t="shared" si="3"/>
        <v>28764800</v>
      </c>
    </row>
    <row r="114" spans="1:6" ht="72" x14ac:dyDescent="0.2">
      <c r="A114" s="115" t="s">
        <v>350</v>
      </c>
      <c r="B114" s="114" t="s">
        <v>185</v>
      </c>
      <c r="C114" s="102" t="s">
        <v>351</v>
      </c>
      <c r="D114" s="103">
        <v>28764800</v>
      </c>
      <c r="E114" s="104" t="s">
        <v>47</v>
      </c>
      <c r="F114" s="105">
        <f t="shared" si="3"/>
        <v>28764800</v>
      </c>
    </row>
    <row r="115" spans="1:6" ht="120" x14ac:dyDescent="0.2">
      <c r="A115" s="115" t="s">
        <v>352</v>
      </c>
      <c r="B115" s="114" t="s">
        <v>185</v>
      </c>
      <c r="C115" s="102" t="s">
        <v>353</v>
      </c>
      <c r="D115" s="103">
        <v>28764800</v>
      </c>
      <c r="E115" s="104" t="s">
        <v>47</v>
      </c>
      <c r="F115" s="105">
        <f t="shared" si="3"/>
        <v>28764800</v>
      </c>
    </row>
    <row r="116" spans="1:6" ht="36" x14ac:dyDescent="0.2">
      <c r="A116" s="113" t="s">
        <v>354</v>
      </c>
      <c r="B116" s="114" t="s">
        <v>185</v>
      </c>
      <c r="C116" s="102" t="s">
        <v>355</v>
      </c>
      <c r="D116" s="103">
        <v>28764800</v>
      </c>
      <c r="E116" s="104" t="s">
        <v>47</v>
      </c>
      <c r="F116" s="105">
        <f t="shared" si="3"/>
        <v>28764800</v>
      </c>
    </row>
    <row r="117" spans="1:6" x14ac:dyDescent="0.2">
      <c r="A117" s="113" t="s">
        <v>356</v>
      </c>
      <c r="B117" s="114" t="s">
        <v>185</v>
      </c>
      <c r="C117" s="102" t="s">
        <v>357</v>
      </c>
      <c r="D117" s="103">
        <v>4790100</v>
      </c>
      <c r="E117" s="104">
        <v>937457.8</v>
      </c>
      <c r="F117" s="105">
        <f t="shared" si="3"/>
        <v>3852642.2</v>
      </c>
    </row>
    <row r="118" spans="1:6" ht="36" x14ac:dyDescent="0.2">
      <c r="A118" s="113" t="s">
        <v>358</v>
      </c>
      <c r="B118" s="114" t="s">
        <v>185</v>
      </c>
      <c r="C118" s="102" t="s">
        <v>359</v>
      </c>
      <c r="D118" s="103">
        <v>4690100</v>
      </c>
      <c r="E118" s="104">
        <v>937457.8</v>
      </c>
      <c r="F118" s="105">
        <f t="shared" si="3"/>
        <v>3752642.2</v>
      </c>
    </row>
    <row r="119" spans="1:6" ht="72" x14ac:dyDescent="0.2">
      <c r="A119" s="113" t="s">
        <v>360</v>
      </c>
      <c r="B119" s="114" t="s">
        <v>185</v>
      </c>
      <c r="C119" s="102" t="s">
        <v>361</v>
      </c>
      <c r="D119" s="103">
        <v>3680200</v>
      </c>
      <c r="E119" s="104">
        <v>780257.8</v>
      </c>
      <c r="F119" s="105">
        <f t="shared" si="3"/>
        <v>2899942.2</v>
      </c>
    </row>
    <row r="120" spans="1:6" ht="84" x14ac:dyDescent="0.2">
      <c r="A120" s="115" t="s">
        <v>362</v>
      </c>
      <c r="B120" s="114" t="s">
        <v>185</v>
      </c>
      <c r="C120" s="102" t="s">
        <v>363</v>
      </c>
      <c r="D120" s="103">
        <v>3680200</v>
      </c>
      <c r="E120" s="104">
        <v>780257.8</v>
      </c>
      <c r="F120" s="105">
        <f t="shared" si="3"/>
        <v>2899942.2</v>
      </c>
    </row>
    <row r="121" spans="1:6" ht="36" x14ac:dyDescent="0.2">
      <c r="A121" s="113" t="s">
        <v>198</v>
      </c>
      <c r="B121" s="114" t="s">
        <v>185</v>
      </c>
      <c r="C121" s="102" t="s">
        <v>364</v>
      </c>
      <c r="D121" s="103">
        <v>3680200</v>
      </c>
      <c r="E121" s="104">
        <v>780257.8</v>
      </c>
      <c r="F121" s="105">
        <f t="shared" si="3"/>
        <v>2899942.2</v>
      </c>
    </row>
    <row r="122" spans="1:6" ht="60" x14ac:dyDescent="0.2">
      <c r="A122" s="113" t="s">
        <v>365</v>
      </c>
      <c r="B122" s="114" t="s">
        <v>185</v>
      </c>
      <c r="C122" s="102" t="s">
        <v>366</v>
      </c>
      <c r="D122" s="103">
        <v>100000</v>
      </c>
      <c r="E122" s="104">
        <v>99900</v>
      </c>
      <c r="F122" s="105">
        <f t="shared" si="3"/>
        <v>100</v>
      </c>
    </row>
    <row r="123" spans="1:6" ht="84" x14ac:dyDescent="0.2">
      <c r="A123" s="115" t="s">
        <v>367</v>
      </c>
      <c r="B123" s="114" t="s">
        <v>185</v>
      </c>
      <c r="C123" s="102" t="s">
        <v>368</v>
      </c>
      <c r="D123" s="103">
        <v>100000</v>
      </c>
      <c r="E123" s="104">
        <v>99900</v>
      </c>
      <c r="F123" s="105">
        <f t="shared" si="3"/>
        <v>100</v>
      </c>
    </row>
    <row r="124" spans="1:6" ht="36" x14ac:dyDescent="0.2">
      <c r="A124" s="113" t="s">
        <v>198</v>
      </c>
      <c r="B124" s="114" t="s">
        <v>185</v>
      </c>
      <c r="C124" s="102" t="s">
        <v>369</v>
      </c>
      <c r="D124" s="103">
        <v>100000</v>
      </c>
      <c r="E124" s="104">
        <v>99900</v>
      </c>
      <c r="F124" s="105">
        <f t="shared" si="3"/>
        <v>100</v>
      </c>
    </row>
    <row r="125" spans="1:6" ht="72" x14ac:dyDescent="0.2">
      <c r="A125" s="113" t="s">
        <v>370</v>
      </c>
      <c r="B125" s="114" t="s">
        <v>185</v>
      </c>
      <c r="C125" s="102" t="s">
        <v>371</v>
      </c>
      <c r="D125" s="103">
        <v>909900</v>
      </c>
      <c r="E125" s="104">
        <v>57300</v>
      </c>
      <c r="F125" s="105">
        <f t="shared" si="3"/>
        <v>852600</v>
      </c>
    </row>
    <row r="126" spans="1:6" ht="96" x14ac:dyDescent="0.2">
      <c r="A126" s="115" t="s">
        <v>372</v>
      </c>
      <c r="B126" s="114" t="s">
        <v>185</v>
      </c>
      <c r="C126" s="102" t="s">
        <v>373</v>
      </c>
      <c r="D126" s="103">
        <v>70000</v>
      </c>
      <c r="E126" s="104" t="s">
        <v>47</v>
      </c>
      <c r="F126" s="105">
        <f t="shared" si="3"/>
        <v>70000</v>
      </c>
    </row>
    <row r="127" spans="1:6" ht="36" x14ac:dyDescent="0.2">
      <c r="A127" s="113" t="s">
        <v>198</v>
      </c>
      <c r="B127" s="114" t="s">
        <v>185</v>
      </c>
      <c r="C127" s="102" t="s">
        <v>374</v>
      </c>
      <c r="D127" s="103">
        <v>70000</v>
      </c>
      <c r="E127" s="104" t="s">
        <v>47</v>
      </c>
      <c r="F127" s="105">
        <f t="shared" si="3"/>
        <v>70000</v>
      </c>
    </row>
    <row r="128" spans="1:6" ht="108" x14ac:dyDescent="0.2">
      <c r="A128" s="115" t="s">
        <v>375</v>
      </c>
      <c r="B128" s="114" t="s">
        <v>185</v>
      </c>
      <c r="C128" s="102" t="s">
        <v>376</v>
      </c>
      <c r="D128" s="103">
        <v>759900</v>
      </c>
      <c r="E128" s="104">
        <v>12300</v>
      </c>
      <c r="F128" s="105">
        <f t="shared" si="3"/>
        <v>747600</v>
      </c>
    </row>
    <row r="129" spans="1:6" ht="36" x14ac:dyDescent="0.2">
      <c r="A129" s="113" t="s">
        <v>198</v>
      </c>
      <c r="B129" s="114" t="s">
        <v>185</v>
      </c>
      <c r="C129" s="102" t="s">
        <v>377</v>
      </c>
      <c r="D129" s="103">
        <v>759900</v>
      </c>
      <c r="E129" s="104">
        <v>12300</v>
      </c>
      <c r="F129" s="105">
        <f t="shared" si="3"/>
        <v>747600</v>
      </c>
    </row>
    <row r="130" spans="1:6" ht="96" x14ac:dyDescent="0.2">
      <c r="A130" s="115" t="s">
        <v>378</v>
      </c>
      <c r="B130" s="114" t="s">
        <v>185</v>
      </c>
      <c r="C130" s="102" t="s">
        <v>379</v>
      </c>
      <c r="D130" s="103">
        <v>80000</v>
      </c>
      <c r="E130" s="104">
        <v>45000</v>
      </c>
      <c r="F130" s="105">
        <f t="shared" si="3"/>
        <v>35000</v>
      </c>
    </row>
    <row r="131" spans="1:6" ht="36" x14ac:dyDescent="0.2">
      <c r="A131" s="113" t="s">
        <v>198</v>
      </c>
      <c r="B131" s="114" t="s">
        <v>185</v>
      </c>
      <c r="C131" s="102" t="s">
        <v>380</v>
      </c>
      <c r="D131" s="103">
        <v>80000</v>
      </c>
      <c r="E131" s="104">
        <v>45000</v>
      </c>
      <c r="F131" s="105">
        <f t="shared" si="3"/>
        <v>35000</v>
      </c>
    </row>
    <row r="132" spans="1:6" ht="24" x14ac:dyDescent="0.2">
      <c r="A132" s="113" t="s">
        <v>230</v>
      </c>
      <c r="B132" s="114" t="s">
        <v>185</v>
      </c>
      <c r="C132" s="102" t="s">
        <v>381</v>
      </c>
      <c r="D132" s="103">
        <v>100000</v>
      </c>
      <c r="E132" s="104" t="s">
        <v>47</v>
      </c>
      <c r="F132" s="105">
        <f t="shared" si="3"/>
        <v>100000</v>
      </c>
    </row>
    <row r="133" spans="1:6" x14ac:dyDescent="0.2">
      <c r="A133" s="113" t="s">
        <v>232</v>
      </c>
      <c r="B133" s="114" t="s">
        <v>185</v>
      </c>
      <c r="C133" s="102" t="s">
        <v>382</v>
      </c>
      <c r="D133" s="103">
        <v>100000</v>
      </c>
      <c r="E133" s="104" t="s">
        <v>47</v>
      </c>
      <c r="F133" s="105">
        <f t="shared" si="3"/>
        <v>100000</v>
      </c>
    </row>
    <row r="134" spans="1:6" ht="48" x14ac:dyDescent="0.2">
      <c r="A134" s="113" t="s">
        <v>383</v>
      </c>
      <c r="B134" s="114" t="s">
        <v>185</v>
      </c>
      <c r="C134" s="102" t="s">
        <v>384</v>
      </c>
      <c r="D134" s="103">
        <v>100000</v>
      </c>
      <c r="E134" s="104" t="s">
        <v>47</v>
      </c>
      <c r="F134" s="105">
        <f t="shared" si="3"/>
        <v>100000</v>
      </c>
    </row>
    <row r="135" spans="1:6" ht="36" x14ac:dyDescent="0.2">
      <c r="A135" s="113" t="s">
        <v>198</v>
      </c>
      <c r="B135" s="114" t="s">
        <v>185</v>
      </c>
      <c r="C135" s="102" t="s">
        <v>385</v>
      </c>
      <c r="D135" s="103">
        <v>100000</v>
      </c>
      <c r="E135" s="104" t="s">
        <v>47</v>
      </c>
      <c r="F135" s="105">
        <f t="shared" si="3"/>
        <v>100000</v>
      </c>
    </row>
    <row r="136" spans="1:6" x14ac:dyDescent="0.2">
      <c r="A136" s="109" t="s">
        <v>386</v>
      </c>
      <c r="B136" s="110" t="s">
        <v>185</v>
      </c>
      <c r="C136" s="98" t="s">
        <v>387</v>
      </c>
      <c r="D136" s="99">
        <v>28400</v>
      </c>
      <c r="E136" s="100" t="s">
        <v>47</v>
      </c>
      <c r="F136" s="101">
        <f t="shared" si="3"/>
        <v>28400</v>
      </c>
    </row>
    <row r="137" spans="1:6" ht="24" x14ac:dyDescent="0.2">
      <c r="A137" s="113" t="s">
        <v>388</v>
      </c>
      <c r="B137" s="114" t="s">
        <v>185</v>
      </c>
      <c r="C137" s="102" t="s">
        <v>389</v>
      </c>
      <c r="D137" s="103">
        <v>28400</v>
      </c>
      <c r="E137" s="104" t="s">
        <v>47</v>
      </c>
      <c r="F137" s="105">
        <f t="shared" si="3"/>
        <v>28400</v>
      </c>
    </row>
    <row r="138" spans="1:6" ht="60" x14ac:dyDescent="0.2">
      <c r="A138" s="113" t="s">
        <v>207</v>
      </c>
      <c r="B138" s="114" t="s">
        <v>185</v>
      </c>
      <c r="C138" s="102" t="s">
        <v>390</v>
      </c>
      <c r="D138" s="103">
        <v>28400</v>
      </c>
      <c r="E138" s="104" t="s">
        <v>47</v>
      </c>
      <c r="F138" s="105">
        <f t="shared" si="3"/>
        <v>28400</v>
      </c>
    </row>
    <row r="139" spans="1:6" ht="84" x14ac:dyDescent="0.2">
      <c r="A139" s="113" t="s">
        <v>209</v>
      </c>
      <c r="B139" s="114" t="s">
        <v>185</v>
      </c>
      <c r="C139" s="102" t="s">
        <v>391</v>
      </c>
      <c r="D139" s="103">
        <v>28400</v>
      </c>
      <c r="E139" s="104" t="s">
        <v>47</v>
      </c>
      <c r="F139" s="105">
        <f t="shared" si="3"/>
        <v>28400</v>
      </c>
    </row>
    <row r="140" spans="1:6" ht="120" x14ac:dyDescent="0.2">
      <c r="A140" s="115" t="s">
        <v>392</v>
      </c>
      <c r="B140" s="114" t="s">
        <v>185</v>
      </c>
      <c r="C140" s="102" t="s">
        <v>393</v>
      </c>
      <c r="D140" s="103">
        <v>28400</v>
      </c>
      <c r="E140" s="104" t="s">
        <v>47</v>
      </c>
      <c r="F140" s="105">
        <f t="shared" si="3"/>
        <v>28400</v>
      </c>
    </row>
    <row r="141" spans="1:6" ht="36" x14ac:dyDescent="0.2">
      <c r="A141" s="113" t="s">
        <v>198</v>
      </c>
      <c r="B141" s="114" t="s">
        <v>185</v>
      </c>
      <c r="C141" s="102" t="s">
        <v>394</v>
      </c>
      <c r="D141" s="103">
        <v>28400</v>
      </c>
      <c r="E141" s="104" t="s">
        <v>47</v>
      </c>
      <c r="F141" s="105">
        <f t="shared" si="3"/>
        <v>28400</v>
      </c>
    </row>
    <row r="142" spans="1:6" x14ac:dyDescent="0.2">
      <c r="A142" s="109" t="s">
        <v>395</v>
      </c>
      <c r="B142" s="110" t="s">
        <v>185</v>
      </c>
      <c r="C142" s="98" t="s">
        <v>396</v>
      </c>
      <c r="D142" s="99">
        <v>8785700</v>
      </c>
      <c r="E142" s="100">
        <v>2161274.96</v>
      </c>
      <c r="F142" s="101">
        <f t="shared" si="3"/>
        <v>6624425.04</v>
      </c>
    </row>
    <row r="143" spans="1:6" x14ac:dyDescent="0.2">
      <c r="A143" s="113" t="s">
        <v>397</v>
      </c>
      <c r="B143" s="114" t="s">
        <v>185</v>
      </c>
      <c r="C143" s="102" t="s">
        <v>398</v>
      </c>
      <c r="D143" s="103">
        <v>8785700</v>
      </c>
      <c r="E143" s="104">
        <v>2161274.96</v>
      </c>
      <c r="F143" s="105">
        <f t="shared" ref="F143:F166" si="4">IF(OR(D143="-",IF(E143="-",0,E143)&gt;=IF(D143="-",0,D143)),"-",IF(D143="-",0,D143)-IF(E143="-",0,E143))</f>
        <v>6624425.04</v>
      </c>
    </row>
    <row r="144" spans="1:6" ht="36" x14ac:dyDescent="0.2">
      <c r="A144" s="113" t="s">
        <v>399</v>
      </c>
      <c r="B144" s="114" t="s">
        <v>185</v>
      </c>
      <c r="C144" s="102" t="s">
        <v>400</v>
      </c>
      <c r="D144" s="103">
        <v>8785700</v>
      </c>
      <c r="E144" s="104">
        <v>2161274.96</v>
      </c>
      <c r="F144" s="105">
        <f t="shared" si="4"/>
        <v>6624425.04</v>
      </c>
    </row>
    <row r="145" spans="1:6" ht="48" x14ac:dyDescent="0.2">
      <c r="A145" s="113" t="s">
        <v>401</v>
      </c>
      <c r="B145" s="114" t="s">
        <v>185</v>
      </c>
      <c r="C145" s="102" t="s">
        <v>402</v>
      </c>
      <c r="D145" s="103">
        <v>6740800</v>
      </c>
      <c r="E145" s="104">
        <v>1744024.96</v>
      </c>
      <c r="F145" s="105">
        <f t="shared" si="4"/>
        <v>4996775.04</v>
      </c>
    </row>
    <row r="146" spans="1:6" ht="72" x14ac:dyDescent="0.2">
      <c r="A146" s="113" t="s">
        <v>403</v>
      </c>
      <c r="B146" s="114" t="s">
        <v>185</v>
      </c>
      <c r="C146" s="102" t="s">
        <v>404</v>
      </c>
      <c r="D146" s="103">
        <v>6184800</v>
      </c>
      <c r="E146" s="104">
        <v>1651324.96</v>
      </c>
      <c r="F146" s="105">
        <f t="shared" si="4"/>
        <v>4533475.04</v>
      </c>
    </row>
    <row r="147" spans="1:6" ht="48" x14ac:dyDescent="0.2">
      <c r="A147" s="113" t="s">
        <v>405</v>
      </c>
      <c r="B147" s="114" t="s">
        <v>185</v>
      </c>
      <c r="C147" s="102" t="s">
        <v>406</v>
      </c>
      <c r="D147" s="103">
        <v>6184800</v>
      </c>
      <c r="E147" s="104">
        <v>1651324.96</v>
      </c>
      <c r="F147" s="105">
        <f t="shared" si="4"/>
        <v>4533475.04</v>
      </c>
    </row>
    <row r="148" spans="1:6" ht="72" x14ac:dyDescent="0.2">
      <c r="A148" s="113" t="s">
        <v>407</v>
      </c>
      <c r="B148" s="114" t="s">
        <v>185</v>
      </c>
      <c r="C148" s="102" t="s">
        <v>408</v>
      </c>
      <c r="D148" s="103">
        <v>556000</v>
      </c>
      <c r="E148" s="104">
        <v>92700</v>
      </c>
      <c r="F148" s="105">
        <f t="shared" si="4"/>
        <v>463300</v>
      </c>
    </row>
    <row r="149" spans="1:6" ht="48" x14ac:dyDescent="0.2">
      <c r="A149" s="113" t="s">
        <v>405</v>
      </c>
      <c r="B149" s="114" t="s">
        <v>185</v>
      </c>
      <c r="C149" s="102" t="s">
        <v>409</v>
      </c>
      <c r="D149" s="103">
        <v>556000</v>
      </c>
      <c r="E149" s="104">
        <v>92700</v>
      </c>
      <c r="F149" s="105">
        <f t="shared" si="4"/>
        <v>463300</v>
      </c>
    </row>
    <row r="150" spans="1:6" ht="48" x14ac:dyDescent="0.2">
      <c r="A150" s="113" t="s">
        <v>410</v>
      </c>
      <c r="B150" s="114" t="s">
        <v>185</v>
      </c>
      <c r="C150" s="102" t="s">
        <v>411</v>
      </c>
      <c r="D150" s="103">
        <v>2044900</v>
      </c>
      <c r="E150" s="104">
        <v>417250</v>
      </c>
      <c r="F150" s="105">
        <f t="shared" si="4"/>
        <v>1627650</v>
      </c>
    </row>
    <row r="151" spans="1:6" ht="120" x14ac:dyDescent="0.2">
      <c r="A151" s="115" t="s">
        <v>412</v>
      </c>
      <c r="B151" s="114" t="s">
        <v>185</v>
      </c>
      <c r="C151" s="102" t="s">
        <v>413</v>
      </c>
      <c r="D151" s="103">
        <v>1305900</v>
      </c>
      <c r="E151" s="104">
        <v>301550</v>
      </c>
      <c r="F151" s="105">
        <f t="shared" si="4"/>
        <v>1004350</v>
      </c>
    </row>
    <row r="152" spans="1:6" x14ac:dyDescent="0.2">
      <c r="A152" s="113" t="s">
        <v>175</v>
      </c>
      <c r="B152" s="114" t="s">
        <v>185</v>
      </c>
      <c r="C152" s="102" t="s">
        <v>414</v>
      </c>
      <c r="D152" s="103">
        <v>1305900</v>
      </c>
      <c r="E152" s="104">
        <v>301550</v>
      </c>
      <c r="F152" s="105">
        <f t="shared" si="4"/>
        <v>1004350</v>
      </c>
    </row>
    <row r="153" spans="1:6" ht="72" x14ac:dyDescent="0.2">
      <c r="A153" s="113" t="s">
        <v>415</v>
      </c>
      <c r="B153" s="114" t="s">
        <v>185</v>
      </c>
      <c r="C153" s="102" t="s">
        <v>416</v>
      </c>
      <c r="D153" s="103">
        <v>739000</v>
      </c>
      <c r="E153" s="104">
        <v>115700</v>
      </c>
      <c r="F153" s="105">
        <f t="shared" si="4"/>
        <v>623300</v>
      </c>
    </row>
    <row r="154" spans="1:6" x14ac:dyDescent="0.2">
      <c r="A154" s="113" t="s">
        <v>175</v>
      </c>
      <c r="B154" s="114" t="s">
        <v>185</v>
      </c>
      <c r="C154" s="102" t="s">
        <v>417</v>
      </c>
      <c r="D154" s="103">
        <v>739000</v>
      </c>
      <c r="E154" s="104">
        <v>115700</v>
      </c>
      <c r="F154" s="105">
        <f t="shared" si="4"/>
        <v>623300</v>
      </c>
    </row>
    <row r="155" spans="1:6" x14ac:dyDescent="0.2">
      <c r="A155" s="109" t="s">
        <v>418</v>
      </c>
      <c r="B155" s="110" t="s">
        <v>185</v>
      </c>
      <c r="C155" s="98" t="s">
        <v>419</v>
      </c>
      <c r="D155" s="99">
        <v>84300</v>
      </c>
      <c r="E155" s="100">
        <v>20819.28</v>
      </c>
      <c r="F155" s="101">
        <f t="shared" si="4"/>
        <v>63480.72</v>
      </c>
    </row>
    <row r="156" spans="1:6" x14ac:dyDescent="0.2">
      <c r="A156" s="113" t="s">
        <v>420</v>
      </c>
      <c r="B156" s="114" t="s">
        <v>185</v>
      </c>
      <c r="C156" s="102" t="s">
        <v>421</v>
      </c>
      <c r="D156" s="103">
        <v>84300</v>
      </c>
      <c r="E156" s="104">
        <v>20819.28</v>
      </c>
      <c r="F156" s="105">
        <f t="shared" si="4"/>
        <v>63480.72</v>
      </c>
    </row>
    <row r="157" spans="1:6" ht="36" x14ac:dyDescent="0.2">
      <c r="A157" s="113" t="s">
        <v>422</v>
      </c>
      <c r="B157" s="114" t="s">
        <v>185</v>
      </c>
      <c r="C157" s="102" t="s">
        <v>423</v>
      </c>
      <c r="D157" s="103">
        <v>84300</v>
      </c>
      <c r="E157" s="104">
        <v>20819.28</v>
      </c>
      <c r="F157" s="105">
        <f t="shared" si="4"/>
        <v>63480.72</v>
      </c>
    </row>
    <row r="158" spans="1:6" ht="72" x14ac:dyDescent="0.2">
      <c r="A158" s="113" t="s">
        <v>424</v>
      </c>
      <c r="B158" s="114" t="s">
        <v>185</v>
      </c>
      <c r="C158" s="102" t="s">
        <v>425</v>
      </c>
      <c r="D158" s="103">
        <v>84300</v>
      </c>
      <c r="E158" s="104">
        <v>20819.28</v>
      </c>
      <c r="F158" s="105">
        <f t="shared" si="4"/>
        <v>63480.72</v>
      </c>
    </row>
    <row r="159" spans="1:6" ht="96" x14ac:dyDescent="0.2">
      <c r="A159" s="115" t="s">
        <v>426</v>
      </c>
      <c r="B159" s="114" t="s">
        <v>185</v>
      </c>
      <c r="C159" s="102" t="s">
        <v>427</v>
      </c>
      <c r="D159" s="103">
        <v>84300</v>
      </c>
      <c r="E159" s="104">
        <v>20819.28</v>
      </c>
      <c r="F159" s="105">
        <f t="shared" si="4"/>
        <v>63480.72</v>
      </c>
    </row>
    <row r="160" spans="1:6" x14ac:dyDescent="0.2">
      <c r="A160" s="113" t="s">
        <v>428</v>
      </c>
      <c r="B160" s="114" t="s">
        <v>185</v>
      </c>
      <c r="C160" s="102" t="s">
        <v>429</v>
      </c>
      <c r="D160" s="103">
        <v>84300</v>
      </c>
      <c r="E160" s="104">
        <v>20819.28</v>
      </c>
      <c r="F160" s="105">
        <f t="shared" si="4"/>
        <v>63480.72</v>
      </c>
    </row>
    <row r="161" spans="1:6" x14ac:dyDescent="0.2">
      <c r="A161" s="109" t="s">
        <v>430</v>
      </c>
      <c r="B161" s="110" t="s">
        <v>185</v>
      </c>
      <c r="C161" s="98" t="s">
        <v>431</v>
      </c>
      <c r="D161" s="99">
        <v>43000</v>
      </c>
      <c r="E161" s="100">
        <v>10160</v>
      </c>
      <c r="F161" s="101">
        <f t="shared" si="4"/>
        <v>32840</v>
      </c>
    </row>
    <row r="162" spans="1:6" x14ac:dyDescent="0.2">
      <c r="A162" s="113" t="s">
        <v>432</v>
      </c>
      <c r="B162" s="114" t="s">
        <v>185</v>
      </c>
      <c r="C162" s="102" t="s">
        <v>433</v>
      </c>
      <c r="D162" s="103">
        <v>43000</v>
      </c>
      <c r="E162" s="104">
        <v>10160</v>
      </c>
      <c r="F162" s="105">
        <f t="shared" si="4"/>
        <v>32840</v>
      </c>
    </row>
    <row r="163" spans="1:6" ht="36" x14ac:dyDescent="0.2">
      <c r="A163" s="113" t="s">
        <v>434</v>
      </c>
      <c r="B163" s="114" t="s">
        <v>185</v>
      </c>
      <c r="C163" s="102" t="s">
        <v>435</v>
      </c>
      <c r="D163" s="103">
        <v>43000</v>
      </c>
      <c r="E163" s="104">
        <v>10160</v>
      </c>
      <c r="F163" s="105">
        <f t="shared" si="4"/>
        <v>32840</v>
      </c>
    </row>
    <row r="164" spans="1:6" ht="48" x14ac:dyDescent="0.2">
      <c r="A164" s="113" t="s">
        <v>436</v>
      </c>
      <c r="B164" s="114" t="s">
        <v>185</v>
      </c>
      <c r="C164" s="102" t="s">
        <v>437</v>
      </c>
      <c r="D164" s="103">
        <v>43000</v>
      </c>
      <c r="E164" s="104">
        <v>10160</v>
      </c>
      <c r="F164" s="105">
        <f t="shared" si="4"/>
        <v>32840</v>
      </c>
    </row>
    <row r="165" spans="1:6" ht="84" x14ac:dyDescent="0.2">
      <c r="A165" s="115" t="s">
        <v>438</v>
      </c>
      <c r="B165" s="114" t="s">
        <v>185</v>
      </c>
      <c r="C165" s="102" t="s">
        <v>439</v>
      </c>
      <c r="D165" s="103">
        <v>43000</v>
      </c>
      <c r="E165" s="104">
        <v>10160</v>
      </c>
      <c r="F165" s="105">
        <f t="shared" si="4"/>
        <v>32840</v>
      </c>
    </row>
    <row r="166" spans="1:6" ht="36" x14ac:dyDescent="0.2">
      <c r="A166" s="113" t="s">
        <v>198</v>
      </c>
      <c r="B166" s="114" t="s">
        <v>185</v>
      </c>
      <c r="C166" s="102" t="s">
        <v>440</v>
      </c>
      <c r="D166" s="103">
        <v>43000</v>
      </c>
      <c r="E166" s="104">
        <v>10160</v>
      </c>
      <c r="F166" s="105">
        <f t="shared" si="4"/>
        <v>32840</v>
      </c>
    </row>
    <row r="167" spans="1:6" ht="9" customHeight="1" x14ac:dyDescent="0.2">
      <c r="A167" s="116"/>
      <c r="B167" s="117"/>
      <c r="C167" s="40"/>
      <c r="D167" s="41"/>
      <c r="E167" s="39"/>
      <c r="F167" s="39"/>
    </row>
    <row r="168" spans="1:6" ht="13.5" customHeight="1" x14ac:dyDescent="0.2">
      <c r="A168" s="118" t="s">
        <v>441</v>
      </c>
      <c r="B168" s="119" t="s">
        <v>442</v>
      </c>
      <c r="C168" s="106" t="s">
        <v>186</v>
      </c>
      <c r="D168" s="107" t="s">
        <v>47</v>
      </c>
      <c r="E168" s="107">
        <v>-234887.53</v>
      </c>
      <c r="F168" s="108" t="s">
        <v>443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workbookViewId="0">
      <selection activeCell="D17" sqref="D17"/>
    </sheetView>
  </sheetViews>
  <sheetFormatPr defaultRowHeight="12.75" x14ac:dyDescent="0.2"/>
  <cols>
    <col min="1" max="1" width="30.7109375" style="42" customWidth="1"/>
    <col min="2" max="2" width="7.5703125" style="42" customWidth="1"/>
    <col min="3" max="3" width="28.85546875" style="42" customWidth="1"/>
    <col min="4" max="4" width="18" style="42" customWidth="1"/>
    <col min="5" max="5" width="16.28515625" style="42" customWidth="1"/>
    <col min="6" max="6" width="17.28515625" style="42" customWidth="1"/>
    <col min="7" max="256" width="9.140625" style="42"/>
    <col min="257" max="257" width="51.140625" style="42" customWidth="1"/>
    <col min="258" max="258" width="11.28515625" style="42" customWidth="1"/>
    <col min="259" max="259" width="28.85546875" style="42" customWidth="1"/>
    <col min="260" max="260" width="18" style="42" customWidth="1"/>
    <col min="261" max="261" width="16.28515625" style="42" customWidth="1"/>
    <col min="262" max="262" width="17.28515625" style="42" customWidth="1"/>
    <col min="263" max="512" width="9.140625" style="42"/>
    <col min="513" max="513" width="51.140625" style="42" customWidth="1"/>
    <col min="514" max="514" width="11.28515625" style="42" customWidth="1"/>
    <col min="515" max="515" width="28.85546875" style="42" customWidth="1"/>
    <col min="516" max="516" width="18" style="42" customWidth="1"/>
    <col min="517" max="517" width="16.28515625" style="42" customWidth="1"/>
    <col min="518" max="518" width="17.28515625" style="42" customWidth="1"/>
    <col min="519" max="768" width="9.140625" style="42"/>
    <col min="769" max="769" width="51.140625" style="42" customWidth="1"/>
    <col min="770" max="770" width="11.28515625" style="42" customWidth="1"/>
    <col min="771" max="771" width="28.85546875" style="42" customWidth="1"/>
    <col min="772" max="772" width="18" style="42" customWidth="1"/>
    <col min="773" max="773" width="16.28515625" style="42" customWidth="1"/>
    <col min="774" max="774" width="17.28515625" style="42" customWidth="1"/>
    <col min="775" max="1024" width="9.140625" style="42"/>
    <col min="1025" max="1025" width="51.140625" style="42" customWidth="1"/>
    <col min="1026" max="1026" width="11.28515625" style="42" customWidth="1"/>
    <col min="1027" max="1027" width="28.85546875" style="42" customWidth="1"/>
    <col min="1028" max="1028" width="18" style="42" customWidth="1"/>
    <col min="1029" max="1029" width="16.28515625" style="42" customWidth="1"/>
    <col min="1030" max="1030" width="17.28515625" style="42" customWidth="1"/>
    <col min="1031" max="1280" width="9.140625" style="42"/>
    <col min="1281" max="1281" width="51.140625" style="42" customWidth="1"/>
    <col min="1282" max="1282" width="11.28515625" style="42" customWidth="1"/>
    <col min="1283" max="1283" width="28.85546875" style="42" customWidth="1"/>
    <col min="1284" max="1284" width="18" style="42" customWidth="1"/>
    <col min="1285" max="1285" width="16.28515625" style="42" customWidth="1"/>
    <col min="1286" max="1286" width="17.28515625" style="42" customWidth="1"/>
    <col min="1287" max="1536" width="9.140625" style="42"/>
    <col min="1537" max="1537" width="51.140625" style="42" customWidth="1"/>
    <col min="1538" max="1538" width="11.28515625" style="42" customWidth="1"/>
    <col min="1539" max="1539" width="28.85546875" style="42" customWidth="1"/>
    <col min="1540" max="1540" width="18" style="42" customWidth="1"/>
    <col min="1541" max="1541" width="16.28515625" style="42" customWidth="1"/>
    <col min="1542" max="1542" width="17.28515625" style="42" customWidth="1"/>
    <col min="1543" max="1792" width="9.140625" style="42"/>
    <col min="1793" max="1793" width="51.140625" style="42" customWidth="1"/>
    <col min="1794" max="1794" width="11.28515625" style="42" customWidth="1"/>
    <col min="1795" max="1795" width="28.85546875" style="42" customWidth="1"/>
    <col min="1796" max="1796" width="18" style="42" customWidth="1"/>
    <col min="1797" max="1797" width="16.28515625" style="42" customWidth="1"/>
    <col min="1798" max="1798" width="17.28515625" style="42" customWidth="1"/>
    <col min="1799" max="2048" width="9.140625" style="42"/>
    <col min="2049" max="2049" width="51.140625" style="42" customWidth="1"/>
    <col min="2050" max="2050" width="11.28515625" style="42" customWidth="1"/>
    <col min="2051" max="2051" width="28.85546875" style="42" customWidth="1"/>
    <col min="2052" max="2052" width="18" style="42" customWidth="1"/>
    <col min="2053" max="2053" width="16.28515625" style="42" customWidth="1"/>
    <col min="2054" max="2054" width="17.28515625" style="42" customWidth="1"/>
    <col min="2055" max="2304" width="9.140625" style="42"/>
    <col min="2305" max="2305" width="51.140625" style="42" customWidth="1"/>
    <col min="2306" max="2306" width="11.28515625" style="42" customWidth="1"/>
    <col min="2307" max="2307" width="28.85546875" style="42" customWidth="1"/>
    <col min="2308" max="2308" width="18" style="42" customWidth="1"/>
    <col min="2309" max="2309" width="16.28515625" style="42" customWidth="1"/>
    <col min="2310" max="2310" width="17.28515625" style="42" customWidth="1"/>
    <col min="2311" max="2560" width="9.140625" style="42"/>
    <col min="2561" max="2561" width="51.140625" style="42" customWidth="1"/>
    <col min="2562" max="2562" width="11.28515625" style="42" customWidth="1"/>
    <col min="2563" max="2563" width="28.85546875" style="42" customWidth="1"/>
    <col min="2564" max="2564" width="18" style="42" customWidth="1"/>
    <col min="2565" max="2565" width="16.28515625" style="42" customWidth="1"/>
    <col min="2566" max="2566" width="17.28515625" style="42" customWidth="1"/>
    <col min="2567" max="2816" width="9.140625" style="42"/>
    <col min="2817" max="2817" width="51.140625" style="42" customWidth="1"/>
    <col min="2818" max="2818" width="11.28515625" style="42" customWidth="1"/>
    <col min="2819" max="2819" width="28.85546875" style="42" customWidth="1"/>
    <col min="2820" max="2820" width="18" style="42" customWidth="1"/>
    <col min="2821" max="2821" width="16.28515625" style="42" customWidth="1"/>
    <col min="2822" max="2822" width="17.28515625" style="42" customWidth="1"/>
    <col min="2823" max="3072" width="9.140625" style="42"/>
    <col min="3073" max="3073" width="51.140625" style="42" customWidth="1"/>
    <col min="3074" max="3074" width="11.28515625" style="42" customWidth="1"/>
    <col min="3075" max="3075" width="28.85546875" style="42" customWidth="1"/>
    <col min="3076" max="3076" width="18" style="42" customWidth="1"/>
    <col min="3077" max="3077" width="16.28515625" style="42" customWidth="1"/>
    <col min="3078" max="3078" width="17.28515625" style="42" customWidth="1"/>
    <col min="3079" max="3328" width="9.140625" style="42"/>
    <col min="3329" max="3329" width="51.140625" style="42" customWidth="1"/>
    <col min="3330" max="3330" width="11.28515625" style="42" customWidth="1"/>
    <col min="3331" max="3331" width="28.85546875" style="42" customWidth="1"/>
    <col min="3332" max="3332" width="18" style="42" customWidth="1"/>
    <col min="3333" max="3333" width="16.28515625" style="42" customWidth="1"/>
    <col min="3334" max="3334" width="17.28515625" style="42" customWidth="1"/>
    <col min="3335" max="3584" width="9.140625" style="42"/>
    <col min="3585" max="3585" width="51.140625" style="42" customWidth="1"/>
    <col min="3586" max="3586" width="11.28515625" style="42" customWidth="1"/>
    <col min="3587" max="3587" width="28.85546875" style="42" customWidth="1"/>
    <col min="3588" max="3588" width="18" style="42" customWidth="1"/>
    <col min="3589" max="3589" width="16.28515625" style="42" customWidth="1"/>
    <col min="3590" max="3590" width="17.28515625" style="42" customWidth="1"/>
    <col min="3591" max="3840" width="9.140625" style="42"/>
    <col min="3841" max="3841" width="51.140625" style="42" customWidth="1"/>
    <col min="3842" max="3842" width="11.28515625" style="42" customWidth="1"/>
    <col min="3843" max="3843" width="28.85546875" style="42" customWidth="1"/>
    <col min="3844" max="3844" width="18" style="42" customWidth="1"/>
    <col min="3845" max="3845" width="16.28515625" style="42" customWidth="1"/>
    <col min="3846" max="3846" width="17.28515625" style="42" customWidth="1"/>
    <col min="3847" max="4096" width="9.140625" style="42"/>
    <col min="4097" max="4097" width="51.140625" style="42" customWidth="1"/>
    <col min="4098" max="4098" width="11.28515625" style="42" customWidth="1"/>
    <col min="4099" max="4099" width="28.85546875" style="42" customWidth="1"/>
    <col min="4100" max="4100" width="18" style="42" customWidth="1"/>
    <col min="4101" max="4101" width="16.28515625" style="42" customWidth="1"/>
    <col min="4102" max="4102" width="17.28515625" style="42" customWidth="1"/>
    <col min="4103" max="4352" width="9.140625" style="42"/>
    <col min="4353" max="4353" width="51.140625" style="42" customWidth="1"/>
    <col min="4354" max="4354" width="11.28515625" style="42" customWidth="1"/>
    <col min="4355" max="4355" width="28.85546875" style="42" customWidth="1"/>
    <col min="4356" max="4356" width="18" style="42" customWidth="1"/>
    <col min="4357" max="4357" width="16.28515625" style="42" customWidth="1"/>
    <col min="4358" max="4358" width="17.28515625" style="42" customWidth="1"/>
    <col min="4359" max="4608" width="9.140625" style="42"/>
    <col min="4609" max="4609" width="51.140625" style="42" customWidth="1"/>
    <col min="4610" max="4610" width="11.28515625" style="42" customWidth="1"/>
    <col min="4611" max="4611" width="28.85546875" style="42" customWidth="1"/>
    <col min="4612" max="4612" width="18" style="42" customWidth="1"/>
    <col min="4613" max="4613" width="16.28515625" style="42" customWidth="1"/>
    <col min="4614" max="4614" width="17.28515625" style="42" customWidth="1"/>
    <col min="4615" max="4864" width="9.140625" style="42"/>
    <col min="4865" max="4865" width="51.140625" style="42" customWidth="1"/>
    <col min="4866" max="4866" width="11.28515625" style="42" customWidth="1"/>
    <col min="4867" max="4867" width="28.85546875" style="42" customWidth="1"/>
    <col min="4868" max="4868" width="18" style="42" customWidth="1"/>
    <col min="4869" max="4869" width="16.28515625" style="42" customWidth="1"/>
    <col min="4870" max="4870" width="17.28515625" style="42" customWidth="1"/>
    <col min="4871" max="5120" width="9.140625" style="42"/>
    <col min="5121" max="5121" width="51.140625" style="42" customWidth="1"/>
    <col min="5122" max="5122" width="11.28515625" style="42" customWidth="1"/>
    <col min="5123" max="5123" width="28.85546875" style="42" customWidth="1"/>
    <col min="5124" max="5124" width="18" style="42" customWidth="1"/>
    <col min="5125" max="5125" width="16.28515625" style="42" customWidth="1"/>
    <col min="5126" max="5126" width="17.28515625" style="42" customWidth="1"/>
    <col min="5127" max="5376" width="9.140625" style="42"/>
    <col min="5377" max="5377" width="51.140625" style="42" customWidth="1"/>
    <col min="5378" max="5378" width="11.28515625" style="42" customWidth="1"/>
    <col min="5379" max="5379" width="28.85546875" style="42" customWidth="1"/>
    <col min="5380" max="5380" width="18" style="42" customWidth="1"/>
    <col min="5381" max="5381" width="16.28515625" style="42" customWidth="1"/>
    <col min="5382" max="5382" width="17.28515625" style="42" customWidth="1"/>
    <col min="5383" max="5632" width="9.140625" style="42"/>
    <col min="5633" max="5633" width="51.140625" style="42" customWidth="1"/>
    <col min="5634" max="5634" width="11.28515625" style="42" customWidth="1"/>
    <col min="5635" max="5635" width="28.85546875" style="42" customWidth="1"/>
    <col min="5636" max="5636" width="18" style="42" customWidth="1"/>
    <col min="5637" max="5637" width="16.28515625" style="42" customWidth="1"/>
    <col min="5638" max="5638" width="17.28515625" style="42" customWidth="1"/>
    <col min="5639" max="5888" width="9.140625" style="42"/>
    <col min="5889" max="5889" width="51.140625" style="42" customWidth="1"/>
    <col min="5890" max="5890" width="11.28515625" style="42" customWidth="1"/>
    <col min="5891" max="5891" width="28.85546875" style="42" customWidth="1"/>
    <col min="5892" max="5892" width="18" style="42" customWidth="1"/>
    <col min="5893" max="5893" width="16.28515625" style="42" customWidth="1"/>
    <col min="5894" max="5894" width="17.28515625" style="42" customWidth="1"/>
    <col min="5895" max="6144" width="9.140625" style="42"/>
    <col min="6145" max="6145" width="51.140625" style="42" customWidth="1"/>
    <col min="6146" max="6146" width="11.28515625" style="42" customWidth="1"/>
    <col min="6147" max="6147" width="28.85546875" style="42" customWidth="1"/>
    <col min="6148" max="6148" width="18" style="42" customWidth="1"/>
    <col min="6149" max="6149" width="16.28515625" style="42" customWidth="1"/>
    <col min="6150" max="6150" width="17.28515625" style="42" customWidth="1"/>
    <col min="6151" max="6400" width="9.140625" style="42"/>
    <col min="6401" max="6401" width="51.140625" style="42" customWidth="1"/>
    <col min="6402" max="6402" width="11.28515625" style="42" customWidth="1"/>
    <col min="6403" max="6403" width="28.85546875" style="42" customWidth="1"/>
    <col min="6404" max="6404" width="18" style="42" customWidth="1"/>
    <col min="6405" max="6405" width="16.28515625" style="42" customWidth="1"/>
    <col min="6406" max="6406" width="17.28515625" style="42" customWidth="1"/>
    <col min="6407" max="6656" width="9.140625" style="42"/>
    <col min="6657" max="6657" width="51.140625" style="42" customWidth="1"/>
    <col min="6658" max="6658" width="11.28515625" style="42" customWidth="1"/>
    <col min="6659" max="6659" width="28.85546875" style="42" customWidth="1"/>
    <col min="6660" max="6660" width="18" style="42" customWidth="1"/>
    <col min="6661" max="6661" width="16.28515625" style="42" customWidth="1"/>
    <col min="6662" max="6662" width="17.28515625" style="42" customWidth="1"/>
    <col min="6663" max="6912" width="9.140625" style="42"/>
    <col min="6913" max="6913" width="51.140625" style="42" customWidth="1"/>
    <col min="6914" max="6914" width="11.28515625" style="42" customWidth="1"/>
    <col min="6915" max="6915" width="28.85546875" style="42" customWidth="1"/>
    <col min="6916" max="6916" width="18" style="42" customWidth="1"/>
    <col min="6917" max="6917" width="16.28515625" style="42" customWidth="1"/>
    <col min="6918" max="6918" width="17.28515625" style="42" customWidth="1"/>
    <col min="6919" max="7168" width="9.140625" style="42"/>
    <col min="7169" max="7169" width="51.140625" style="42" customWidth="1"/>
    <col min="7170" max="7170" width="11.28515625" style="42" customWidth="1"/>
    <col min="7171" max="7171" width="28.85546875" style="42" customWidth="1"/>
    <col min="7172" max="7172" width="18" style="42" customWidth="1"/>
    <col min="7173" max="7173" width="16.28515625" style="42" customWidth="1"/>
    <col min="7174" max="7174" width="17.28515625" style="42" customWidth="1"/>
    <col min="7175" max="7424" width="9.140625" style="42"/>
    <col min="7425" max="7425" width="51.140625" style="42" customWidth="1"/>
    <col min="7426" max="7426" width="11.28515625" style="42" customWidth="1"/>
    <col min="7427" max="7427" width="28.85546875" style="42" customWidth="1"/>
    <col min="7428" max="7428" width="18" style="42" customWidth="1"/>
    <col min="7429" max="7429" width="16.28515625" style="42" customWidth="1"/>
    <col min="7430" max="7430" width="17.28515625" style="42" customWidth="1"/>
    <col min="7431" max="7680" width="9.140625" style="42"/>
    <col min="7681" max="7681" width="51.140625" style="42" customWidth="1"/>
    <col min="7682" max="7682" width="11.28515625" style="42" customWidth="1"/>
    <col min="7683" max="7683" width="28.85546875" style="42" customWidth="1"/>
    <col min="7684" max="7684" width="18" style="42" customWidth="1"/>
    <col min="7685" max="7685" width="16.28515625" style="42" customWidth="1"/>
    <col min="7686" max="7686" width="17.28515625" style="42" customWidth="1"/>
    <col min="7687" max="7936" width="9.140625" style="42"/>
    <col min="7937" max="7937" width="51.140625" style="42" customWidth="1"/>
    <col min="7938" max="7938" width="11.28515625" style="42" customWidth="1"/>
    <col min="7939" max="7939" width="28.85546875" style="42" customWidth="1"/>
    <col min="7940" max="7940" width="18" style="42" customWidth="1"/>
    <col min="7941" max="7941" width="16.28515625" style="42" customWidth="1"/>
    <col min="7942" max="7942" width="17.28515625" style="42" customWidth="1"/>
    <col min="7943" max="8192" width="9.140625" style="42"/>
    <col min="8193" max="8193" width="51.140625" style="42" customWidth="1"/>
    <col min="8194" max="8194" width="11.28515625" style="42" customWidth="1"/>
    <col min="8195" max="8195" width="28.85546875" style="42" customWidth="1"/>
    <col min="8196" max="8196" width="18" style="42" customWidth="1"/>
    <col min="8197" max="8197" width="16.28515625" style="42" customWidth="1"/>
    <col min="8198" max="8198" width="17.28515625" style="42" customWidth="1"/>
    <col min="8199" max="8448" width="9.140625" style="42"/>
    <col min="8449" max="8449" width="51.140625" style="42" customWidth="1"/>
    <col min="8450" max="8450" width="11.28515625" style="42" customWidth="1"/>
    <col min="8451" max="8451" width="28.85546875" style="42" customWidth="1"/>
    <col min="8452" max="8452" width="18" style="42" customWidth="1"/>
    <col min="8453" max="8453" width="16.28515625" style="42" customWidth="1"/>
    <col min="8454" max="8454" width="17.28515625" style="42" customWidth="1"/>
    <col min="8455" max="8704" width="9.140625" style="42"/>
    <col min="8705" max="8705" width="51.140625" style="42" customWidth="1"/>
    <col min="8706" max="8706" width="11.28515625" style="42" customWidth="1"/>
    <col min="8707" max="8707" width="28.85546875" style="42" customWidth="1"/>
    <col min="8708" max="8708" width="18" style="42" customWidth="1"/>
    <col min="8709" max="8709" width="16.28515625" style="42" customWidth="1"/>
    <col min="8710" max="8710" width="17.28515625" style="42" customWidth="1"/>
    <col min="8711" max="8960" width="9.140625" style="42"/>
    <col min="8961" max="8961" width="51.140625" style="42" customWidth="1"/>
    <col min="8962" max="8962" width="11.28515625" style="42" customWidth="1"/>
    <col min="8963" max="8963" width="28.85546875" style="42" customWidth="1"/>
    <col min="8964" max="8964" width="18" style="42" customWidth="1"/>
    <col min="8965" max="8965" width="16.28515625" style="42" customWidth="1"/>
    <col min="8966" max="8966" width="17.28515625" style="42" customWidth="1"/>
    <col min="8967" max="9216" width="9.140625" style="42"/>
    <col min="9217" max="9217" width="51.140625" style="42" customWidth="1"/>
    <col min="9218" max="9218" width="11.28515625" style="42" customWidth="1"/>
    <col min="9219" max="9219" width="28.85546875" style="42" customWidth="1"/>
    <col min="9220" max="9220" width="18" style="42" customWidth="1"/>
    <col min="9221" max="9221" width="16.28515625" style="42" customWidth="1"/>
    <col min="9222" max="9222" width="17.28515625" style="42" customWidth="1"/>
    <col min="9223" max="9472" width="9.140625" style="42"/>
    <col min="9473" max="9473" width="51.140625" style="42" customWidth="1"/>
    <col min="9474" max="9474" width="11.28515625" style="42" customWidth="1"/>
    <col min="9475" max="9475" width="28.85546875" style="42" customWidth="1"/>
    <col min="9476" max="9476" width="18" style="42" customWidth="1"/>
    <col min="9477" max="9477" width="16.28515625" style="42" customWidth="1"/>
    <col min="9478" max="9478" width="17.28515625" style="42" customWidth="1"/>
    <col min="9479" max="9728" width="9.140625" style="42"/>
    <col min="9729" max="9729" width="51.140625" style="42" customWidth="1"/>
    <col min="9730" max="9730" width="11.28515625" style="42" customWidth="1"/>
    <col min="9731" max="9731" width="28.85546875" style="42" customWidth="1"/>
    <col min="9732" max="9732" width="18" style="42" customWidth="1"/>
    <col min="9733" max="9733" width="16.28515625" style="42" customWidth="1"/>
    <col min="9734" max="9734" width="17.28515625" style="42" customWidth="1"/>
    <col min="9735" max="9984" width="9.140625" style="42"/>
    <col min="9985" max="9985" width="51.140625" style="42" customWidth="1"/>
    <col min="9986" max="9986" width="11.28515625" style="42" customWidth="1"/>
    <col min="9987" max="9987" width="28.85546875" style="42" customWidth="1"/>
    <col min="9988" max="9988" width="18" style="42" customWidth="1"/>
    <col min="9989" max="9989" width="16.28515625" style="42" customWidth="1"/>
    <col min="9990" max="9990" width="17.28515625" style="42" customWidth="1"/>
    <col min="9991" max="10240" width="9.140625" style="42"/>
    <col min="10241" max="10241" width="51.140625" style="42" customWidth="1"/>
    <col min="10242" max="10242" width="11.28515625" style="42" customWidth="1"/>
    <col min="10243" max="10243" width="28.85546875" style="42" customWidth="1"/>
    <col min="10244" max="10244" width="18" style="42" customWidth="1"/>
    <col min="10245" max="10245" width="16.28515625" style="42" customWidth="1"/>
    <col min="10246" max="10246" width="17.28515625" style="42" customWidth="1"/>
    <col min="10247" max="10496" width="9.140625" style="42"/>
    <col min="10497" max="10497" width="51.140625" style="42" customWidth="1"/>
    <col min="10498" max="10498" width="11.28515625" style="42" customWidth="1"/>
    <col min="10499" max="10499" width="28.85546875" style="42" customWidth="1"/>
    <col min="10500" max="10500" width="18" style="42" customWidth="1"/>
    <col min="10501" max="10501" width="16.28515625" style="42" customWidth="1"/>
    <col min="10502" max="10502" width="17.28515625" style="42" customWidth="1"/>
    <col min="10503" max="10752" width="9.140625" style="42"/>
    <col min="10753" max="10753" width="51.140625" style="42" customWidth="1"/>
    <col min="10754" max="10754" width="11.28515625" style="42" customWidth="1"/>
    <col min="10755" max="10755" width="28.85546875" style="42" customWidth="1"/>
    <col min="10756" max="10756" width="18" style="42" customWidth="1"/>
    <col min="10757" max="10757" width="16.28515625" style="42" customWidth="1"/>
    <col min="10758" max="10758" width="17.28515625" style="42" customWidth="1"/>
    <col min="10759" max="11008" width="9.140625" style="42"/>
    <col min="11009" max="11009" width="51.140625" style="42" customWidth="1"/>
    <col min="11010" max="11010" width="11.28515625" style="42" customWidth="1"/>
    <col min="11011" max="11011" width="28.85546875" style="42" customWidth="1"/>
    <col min="11012" max="11012" width="18" style="42" customWidth="1"/>
    <col min="11013" max="11013" width="16.28515625" style="42" customWidth="1"/>
    <col min="11014" max="11014" width="17.28515625" style="42" customWidth="1"/>
    <col min="11015" max="11264" width="9.140625" style="42"/>
    <col min="11265" max="11265" width="51.140625" style="42" customWidth="1"/>
    <col min="11266" max="11266" width="11.28515625" style="42" customWidth="1"/>
    <col min="11267" max="11267" width="28.85546875" style="42" customWidth="1"/>
    <col min="11268" max="11268" width="18" style="42" customWidth="1"/>
    <col min="11269" max="11269" width="16.28515625" style="42" customWidth="1"/>
    <col min="11270" max="11270" width="17.28515625" style="42" customWidth="1"/>
    <col min="11271" max="11520" width="9.140625" style="42"/>
    <col min="11521" max="11521" width="51.140625" style="42" customWidth="1"/>
    <col min="11522" max="11522" width="11.28515625" style="42" customWidth="1"/>
    <col min="11523" max="11523" width="28.85546875" style="42" customWidth="1"/>
    <col min="11524" max="11524" width="18" style="42" customWidth="1"/>
    <col min="11525" max="11525" width="16.28515625" style="42" customWidth="1"/>
    <col min="11526" max="11526" width="17.28515625" style="42" customWidth="1"/>
    <col min="11527" max="11776" width="9.140625" style="42"/>
    <col min="11777" max="11777" width="51.140625" style="42" customWidth="1"/>
    <col min="11778" max="11778" width="11.28515625" style="42" customWidth="1"/>
    <col min="11779" max="11779" width="28.85546875" style="42" customWidth="1"/>
    <col min="11780" max="11780" width="18" style="42" customWidth="1"/>
    <col min="11781" max="11781" width="16.28515625" style="42" customWidth="1"/>
    <col min="11782" max="11782" width="17.28515625" style="42" customWidth="1"/>
    <col min="11783" max="12032" width="9.140625" style="42"/>
    <col min="12033" max="12033" width="51.140625" style="42" customWidth="1"/>
    <col min="12034" max="12034" width="11.28515625" style="42" customWidth="1"/>
    <col min="12035" max="12035" width="28.85546875" style="42" customWidth="1"/>
    <col min="12036" max="12036" width="18" style="42" customWidth="1"/>
    <col min="12037" max="12037" width="16.28515625" style="42" customWidth="1"/>
    <col min="12038" max="12038" width="17.28515625" style="42" customWidth="1"/>
    <col min="12039" max="12288" width="9.140625" style="42"/>
    <col min="12289" max="12289" width="51.140625" style="42" customWidth="1"/>
    <col min="12290" max="12290" width="11.28515625" style="42" customWidth="1"/>
    <col min="12291" max="12291" width="28.85546875" style="42" customWidth="1"/>
    <col min="12292" max="12292" width="18" style="42" customWidth="1"/>
    <col min="12293" max="12293" width="16.28515625" style="42" customWidth="1"/>
    <col min="12294" max="12294" width="17.28515625" style="42" customWidth="1"/>
    <col min="12295" max="12544" width="9.140625" style="42"/>
    <col min="12545" max="12545" width="51.140625" style="42" customWidth="1"/>
    <col min="12546" max="12546" width="11.28515625" style="42" customWidth="1"/>
    <col min="12547" max="12547" width="28.85546875" style="42" customWidth="1"/>
    <col min="12548" max="12548" width="18" style="42" customWidth="1"/>
    <col min="12549" max="12549" width="16.28515625" style="42" customWidth="1"/>
    <col min="12550" max="12550" width="17.28515625" style="42" customWidth="1"/>
    <col min="12551" max="12800" width="9.140625" style="42"/>
    <col min="12801" max="12801" width="51.140625" style="42" customWidth="1"/>
    <col min="12802" max="12802" width="11.28515625" style="42" customWidth="1"/>
    <col min="12803" max="12803" width="28.85546875" style="42" customWidth="1"/>
    <col min="12804" max="12804" width="18" style="42" customWidth="1"/>
    <col min="12805" max="12805" width="16.28515625" style="42" customWidth="1"/>
    <col min="12806" max="12806" width="17.28515625" style="42" customWidth="1"/>
    <col min="12807" max="13056" width="9.140625" style="42"/>
    <col min="13057" max="13057" width="51.140625" style="42" customWidth="1"/>
    <col min="13058" max="13058" width="11.28515625" style="42" customWidth="1"/>
    <col min="13059" max="13059" width="28.85546875" style="42" customWidth="1"/>
    <col min="13060" max="13060" width="18" style="42" customWidth="1"/>
    <col min="13061" max="13061" width="16.28515625" style="42" customWidth="1"/>
    <col min="13062" max="13062" width="17.28515625" style="42" customWidth="1"/>
    <col min="13063" max="13312" width="9.140625" style="42"/>
    <col min="13313" max="13313" width="51.140625" style="42" customWidth="1"/>
    <col min="13314" max="13314" width="11.28515625" style="42" customWidth="1"/>
    <col min="13315" max="13315" width="28.85546875" style="42" customWidth="1"/>
    <col min="13316" max="13316" width="18" style="42" customWidth="1"/>
    <col min="13317" max="13317" width="16.28515625" style="42" customWidth="1"/>
    <col min="13318" max="13318" width="17.28515625" style="42" customWidth="1"/>
    <col min="13319" max="13568" width="9.140625" style="42"/>
    <col min="13569" max="13569" width="51.140625" style="42" customWidth="1"/>
    <col min="13570" max="13570" width="11.28515625" style="42" customWidth="1"/>
    <col min="13571" max="13571" width="28.85546875" style="42" customWidth="1"/>
    <col min="13572" max="13572" width="18" style="42" customWidth="1"/>
    <col min="13573" max="13573" width="16.28515625" style="42" customWidth="1"/>
    <col min="13574" max="13574" width="17.28515625" style="42" customWidth="1"/>
    <col min="13575" max="13824" width="9.140625" style="42"/>
    <col min="13825" max="13825" width="51.140625" style="42" customWidth="1"/>
    <col min="13826" max="13826" width="11.28515625" style="42" customWidth="1"/>
    <col min="13827" max="13827" width="28.85546875" style="42" customWidth="1"/>
    <col min="13828" max="13828" width="18" style="42" customWidth="1"/>
    <col min="13829" max="13829" width="16.28515625" style="42" customWidth="1"/>
    <col min="13830" max="13830" width="17.28515625" style="42" customWidth="1"/>
    <col min="13831" max="14080" width="9.140625" style="42"/>
    <col min="14081" max="14081" width="51.140625" style="42" customWidth="1"/>
    <col min="14082" max="14082" width="11.28515625" style="42" customWidth="1"/>
    <col min="14083" max="14083" width="28.85546875" style="42" customWidth="1"/>
    <col min="14084" max="14084" width="18" style="42" customWidth="1"/>
    <col min="14085" max="14085" width="16.28515625" style="42" customWidth="1"/>
    <col min="14086" max="14086" width="17.28515625" style="42" customWidth="1"/>
    <col min="14087" max="14336" width="9.140625" style="42"/>
    <col min="14337" max="14337" width="51.140625" style="42" customWidth="1"/>
    <col min="14338" max="14338" width="11.28515625" style="42" customWidth="1"/>
    <col min="14339" max="14339" width="28.85546875" style="42" customWidth="1"/>
    <col min="14340" max="14340" width="18" style="42" customWidth="1"/>
    <col min="14341" max="14341" width="16.28515625" style="42" customWidth="1"/>
    <col min="14342" max="14342" width="17.28515625" style="42" customWidth="1"/>
    <col min="14343" max="14592" width="9.140625" style="42"/>
    <col min="14593" max="14593" width="51.140625" style="42" customWidth="1"/>
    <col min="14594" max="14594" width="11.28515625" style="42" customWidth="1"/>
    <col min="14595" max="14595" width="28.85546875" style="42" customWidth="1"/>
    <col min="14596" max="14596" width="18" style="42" customWidth="1"/>
    <col min="14597" max="14597" width="16.28515625" style="42" customWidth="1"/>
    <col min="14598" max="14598" width="17.28515625" style="42" customWidth="1"/>
    <col min="14599" max="14848" width="9.140625" style="42"/>
    <col min="14849" max="14849" width="51.140625" style="42" customWidth="1"/>
    <col min="14850" max="14850" width="11.28515625" style="42" customWidth="1"/>
    <col min="14851" max="14851" width="28.85546875" style="42" customWidth="1"/>
    <col min="14852" max="14852" width="18" style="42" customWidth="1"/>
    <col min="14853" max="14853" width="16.28515625" style="42" customWidth="1"/>
    <col min="14854" max="14854" width="17.28515625" style="42" customWidth="1"/>
    <col min="14855" max="15104" width="9.140625" style="42"/>
    <col min="15105" max="15105" width="51.140625" style="42" customWidth="1"/>
    <col min="15106" max="15106" width="11.28515625" style="42" customWidth="1"/>
    <col min="15107" max="15107" width="28.85546875" style="42" customWidth="1"/>
    <col min="15108" max="15108" width="18" style="42" customWidth="1"/>
    <col min="15109" max="15109" width="16.28515625" style="42" customWidth="1"/>
    <col min="15110" max="15110" width="17.28515625" style="42" customWidth="1"/>
    <col min="15111" max="15360" width="9.140625" style="42"/>
    <col min="15361" max="15361" width="51.140625" style="42" customWidth="1"/>
    <col min="15362" max="15362" width="11.28515625" style="42" customWidth="1"/>
    <col min="15363" max="15363" width="28.85546875" style="42" customWidth="1"/>
    <col min="15364" max="15364" width="18" style="42" customWidth="1"/>
    <col min="15365" max="15365" width="16.28515625" style="42" customWidth="1"/>
    <col min="15366" max="15366" width="17.28515625" style="42" customWidth="1"/>
    <col min="15367" max="15616" width="9.140625" style="42"/>
    <col min="15617" max="15617" width="51.140625" style="42" customWidth="1"/>
    <col min="15618" max="15618" width="11.28515625" style="42" customWidth="1"/>
    <col min="15619" max="15619" width="28.85546875" style="42" customWidth="1"/>
    <col min="15620" max="15620" width="18" style="42" customWidth="1"/>
    <col min="15621" max="15621" width="16.28515625" style="42" customWidth="1"/>
    <col min="15622" max="15622" width="17.28515625" style="42" customWidth="1"/>
    <col min="15623" max="15872" width="9.140625" style="42"/>
    <col min="15873" max="15873" width="51.140625" style="42" customWidth="1"/>
    <col min="15874" max="15874" width="11.28515625" style="42" customWidth="1"/>
    <col min="15875" max="15875" width="28.85546875" style="42" customWidth="1"/>
    <col min="15876" max="15876" width="18" style="42" customWidth="1"/>
    <col min="15877" max="15877" width="16.28515625" style="42" customWidth="1"/>
    <col min="15878" max="15878" width="17.28515625" style="42" customWidth="1"/>
    <col min="15879" max="16128" width="9.140625" style="42"/>
    <col min="16129" max="16129" width="51.140625" style="42" customWidth="1"/>
    <col min="16130" max="16130" width="11.28515625" style="42" customWidth="1"/>
    <col min="16131" max="16131" width="28.85546875" style="42" customWidth="1"/>
    <col min="16132" max="16132" width="18" style="42" customWidth="1"/>
    <col min="16133" max="16133" width="16.28515625" style="42" customWidth="1"/>
    <col min="16134" max="16134" width="17.28515625" style="42" customWidth="1"/>
    <col min="16135" max="16384" width="9.140625" style="42"/>
  </cols>
  <sheetData>
    <row r="1" spans="1:11" x14ac:dyDescent="0.2">
      <c r="A1" s="159" t="s">
        <v>461</v>
      </c>
      <c r="B1" s="159"/>
      <c r="C1" s="159"/>
      <c r="D1" s="159"/>
      <c r="E1" s="159"/>
      <c r="F1" s="159"/>
    </row>
    <row r="2" spans="1:11" s="49" customFormat="1" ht="55.5" customHeight="1" x14ac:dyDescent="0.2">
      <c r="A2" s="43" t="s">
        <v>24</v>
      </c>
      <c r="B2" s="44" t="s">
        <v>25</v>
      </c>
      <c r="C2" s="44" t="s">
        <v>444</v>
      </c>
      <c r="D2" s="44" t="s">
        <v>27</v>
      </c>
      <c r="E2" s="45" t="s">
        <v>28</v>
      </c>
      <c r="F2" s="44" t="s">
        <v>29</v>
      </c>
      <c r="G2" s="46"/>
      <c r="H2" s="47"/>
      <c r="I2" s="48"/>
    </row>
    <row r="3" spans="1:11" s="46" customFormat="1" ht="12" customHeight="1" thickBot="1" x14ac:dyDescent="0.25">
      <c r="A3" s="50">
        <v>1</v>
      </c>
      <c r="B3" s="51">
        <v>2</v>
      </c>
      <c r="C3" s="51">
        <v>3</v>
      </c>
      <c r="D3" s="52">
        <v>4</v>
      </c>
      <c r="E3" s="52">
        <v>5</v>
      </c>
      <c r="F3" s="52">
        <v>6</v>
      </c>
      <c r="H3" s="53"/>
      <c r="J3" s="54"/>
      <c r="K3" s="54"/>
    </row>
    <row r="4" spans="1:11" ht="25.5" x14ac:dyDescent="0.2">
      <c r="A4" s="55" t="s">
        <v>462</v>
      </c>
      <c r="B4" s="56" t="s">
        <v>463</v>
      </c>
      <c r="C4" s="57" t="s">
        <v>464</v>
      </c>
      <c r="D4" s="58">
        <f>D12</f>
        <v>0</v>
      </c>
      <c r="E4" s="58">
        <f>E12</f>
        <v>234887.53000000026</v>
      </c>
      <c r="F4" s="59" t="s">
        <v>47</v>
      </c>
    </row>
    <row r="5" spans="1:11" x14ac:dyDescent="0.2">
      <c r="A5" s="60" t="s">
        <v>36</v>
      </c>
      <c r="B5" s="61"/>
      <c r="D5" s="62"/>
      <c r="E5" s="62"/>
      <c r="F5" s="63"/>
    </row>
    <row r="6" spans="1:11" ht="25.5" x14ac:dyDescent="0.2">
      <c r="A6" s="64" t="s">
        <v>445</v>
      </c>
      <c r="B6" s="65">
        <v>520</v>
      </c>
      <c r="C6" s="66" t="s">
        <v>464</v>
      </c>
      <c r="D6" s="67" t="s">
        <v>47</v>
      </c>
      <c r="E6" s="67" t="s">
        <v>47</v>
      </c>
      <c r="F6" s="68" t="s">
        <v>47</v>
      </c>
    </row>
    <row r="7" spans="1:11" x14ac:dyDescent="0.2">
      <c r="A7" s="64" t="s">
        <v>465</v>
      </c>
      <c r="B7" s="65"/>
      <c r="C7" s="66"/>
      <c r="D7" s="67" t="s">
        <v>47</v>
      </c>
      <c r="E7" s="67" t="s">
        <v>47</v>
      </c>
      <c r="F7" s="68" t="s">
        <v>47</v>
      </c>
    </row>
    <row r="8" spans="1:11" x14ac:dyDescent="0.2">
      <c r="A8" s="64"/>
      <c r="B8" s="65"/>
      <c r="C8" s="66"/>
      <c r="D8" s="67" t="s">
        <v>47</v>
      </c>
      <c r="E8" s="67" t="s">
        <v>47</v>
      </c>
      <c r="F8" s="68" t="s">
        <v>47</v>
      </c>
    </row>
    <row r="9" spans="1:11" ht="25.5" x14ac:dyDescent="0.2">
      <c r="A9" s="69" t="s">
        <v>466</v>
      </c>
      <c r="B9" s="70" t="s">
        <v>467</v>
      </c>
      <c r="C9" s="71" t="s">
        <v>464</v>
      </c>
      <c r="D9" s="72" t="s">
        <v>47</v>
      </c>
      <c r="E9" s="72" t="s">
        <v>47</v>
      </c>
      <c r="F9" s="73" t="s">
        <v>47</v>
      </c>
    </row>
    <row r="10" spans="1:11" x14ac:dyDescent="0.2">
      <c r="A10" s="64" t="s">
        <v>468</v>
      </c>
      <c r="B10" s="65"/>
      <c r="C10" s="66"/>
      <c r="D10" s="67" t="s">
        <v>47</v>
      </c>
      <c r="E10" s="67" t="s">
        <v>47</v>
      </c>
      <c r="F10" s="68" t="s">
        <v>47</v>
      </c>
    </row>
    <row r="11" spans="1:11" x14ac:dyDescent="0.2">
      <c r="A11" s="64"/>
      <c r="B11" s="65"/>
      <c r="C11" s="66"/>
      <c r="D11" s="67" t="s">
        <v>47</v>
      </c>
      <c r="E11" s="67" t="s">
        <v>47</v>
      </c>
      <c r="F11" s="68" t="s">
        <v>47</v>
      </c>
    </row>
    <row r="12" spans="1:11" x14ac:dyDescent="0.2">
      <c r="A12" s="69" t="s">
        <v>469</v>
      </c>
      <c r="B12" s="70" t="s">
        <v>470</v>
      </c>
      <c r="C12" s="71" t="s">
        <v>471</v>
      </c>
      <c r="D12" s="72">
        <f>D13+D17</f>
        <v>0</v>
      </c>
      <c r="E12" s="72">
        <f>E13+E17</f>
        <v>234887.53000000026</v>
      </c>
      <c r="F12" s="73">
        <f>D12-E12</f>
        <v>-234887.53000000026</v>
      </c>
    </row>
    <row r="13" spans="1:11" ht="25.5" x14ac:dyDescent="0.2">
      <c r="A13" s="69" t="s">
        <v>446</v>
      </c>
      <c r="B13" s="70" t="s">
        <v>472</v>
      </c>
      <c r="C13" s="71" t="s">
        <v>473</v>
      </c>
      <c r="D13" s="72">
        <f t="shared" ref="D13:E15" si="0">D14</f>
        <v>-54423300</v>
      </c>
      <c r="E13" s="72">
        <f t="shared" si="0"/>
        <v>-5420500.46</v>
      </c>
      <c r="F13" s="74" t="s">
        <v>464</v>
      </c>
    </row>
    <row r="14" spans="1:11" ht="25.5" x14ac:dyDescent="0.2">
      <c r="A14" s="69" t="s">
        <v>474</v>
      </c>
      <c r="B14" s="70" t="s">
        <v>472</v>
      </c>
      <c r="C14" s="71" t="s">
        <v>475</v>
      </c>
      <c r="D14" s="72">
        <f t="shared" si="0"/>
        <v>-54423300</v>
      </c>
      <c r="E14" s="72">
        <f t="shared" si="0"/>
        <v>-5420500.46</v>
      </c>
      <c r="F14" s="74" t="s">
        <v>464</v>
      </c>
    </row>
    <row r="15" spans="1:11" ht="25.5" x14ac:dyDescent="0.2">
      <c r="A15" s="69" t="s">
        <v>476</v>
      </c>
      <c r="B15" s="70" t="s">
        <v>472</v>
      </c>
      <c r="C15" s="71" t="s">
        <v>477</v>
      </c>
      <c r="D15" s="72">
        <f t="shared" si="0"/>
        <v>-54423300</v>
      </c>
      <c r="E15" s="72">
        <f t="shared" si="0"/>
        <v>-5420500.46</v>
      </c>
      <c r="F15" s="74" t="s">
        <v>464</v>
      </c>
    </row>
    <row r="16" spans="1:11" ht="38.25" x14ac:dyDescent="0.2">
      <c r="A16" s="69" t="s">
        <v>478</v>
      </c>
      <c r="B16" s="70" t="s">
        <v>472</v>
      </c>
      <c r="C16" s="71" t="s">
        <v>479</v>
      </c>
      <c r="D16" s="72">
        <f>-[1]Доходы!D19</f>
        <v>-54423300</v>
      </c>
      <c r="E16" s="72">
        <v>-5420500.46</v>
      </c>
      <c r="F16" s="74" t="s">
        <v>464</v>
      </c>
    </row>
    <row r="17" spans="1:9" ht="25.5" x14ac:dyDescent="0.2">
      <c r="A17" s="69" t="s">
        <v>480</v>
      </c>
      <c r="B17" s="70" t="s">
        <v>481</v>
      </c>
      <c r="C17" s="71" t="s">
        <v>482</v>
      </c>
      <c r="D17" s="72">
        <f t="shared" ref="D17:E19" si="1">D18</f>
        <v>54423300</v>
      </c>
      <c r="E17" s="72">
        <f t="shared" si="1"/>
        <v>5655387.9900000002</v>
      </c>
      <c r="F17" s="74" t="s">
        <v>464</v>
      </c>
    </row>
    <row r="18" spans="1:9" ht="25.5" x14ac:dyDescent="0.2">
      <c r="A18" s="69" t="s">
        <v>483</v>
      </c>
      <c r="B18" s="70" t="s">
        <v>481</v>
      </c>
      <c r="C18" s="71" t="s">
        <v>484</v>
      </c>
      <c r="D18" s="72">
        <f t="shared" si="1"/>
        <v>54423300</v>
      </c>
      <c r="E18" s="72">
        <f t="shared" si="1"/>
        <v>5655387.9900000002</v>
      </c>
      <c r="F18" s="74" t="s">
        <v>464</v>
      </c>
    </row>
    <row r="19" spans="1:9" ht="25.5" x14ac:dyDescent="0.2">
      <c r="A19" s="75" t="s">
        <v>485</v>
      </c>
      <c r="B19" s="70" t="s">
        <v>481</v>
      </c>
      <c r="C19" s="71" t="s">
        <v>486</v>
      </c>
      <c r="D19" s="72">
        <f t="shared" si="1"/>
        <v>54423300</v>
      </c>
      <c r="E19" s="72">
        <f t="shared" si="1"/>
        <v>5655387.9900000002</v>
      </c>
      <c r="F19" s="74" t="s">
        <v>464</v>
      </c>
    </row>
    <row r="20" spans="1:9" ht="39" thickBot="1" x14ac:dyDescent="0.25">
      <c r="A20" s="69" t="s">
        <v>487</v>
      </c>
      <c r="B20" s="76" t="s">
        <v>481</v>
      </c>
      <c r="C20" s="77" t="s">
        <v>488</v>
      </c>
      <c r="D20" s="78">
        <f>[1]Расходы!D13</f>
        <v>54423300</v>
      </c>
      <c r="E20" s="78">
        <v>5655387.9900000002</v>
      </c>
      <c r="F20" s="79" t="s">
        <v>464</v>
      </c>
    </row>
    <row r="21" spans="1:9" s="49" customFormat="1" ht="10.5" x14ac:dyDescent="0.15"/>
    <row r="22" spans="1:9" ht="17.25" customHeight="1" x14ac:dyDescent="0.2">
      <c r="A22" s="80" t="s">
        <v>489</v>
      </c>
      <c r="B22" s="81" t="s">
        <v>490</v>
      </c>
      <c r="C22" s="82" t="s">
        <v>491</v>
      </c>
      <c r="D22" s="83"/>
    </row>
    <row r="23" spans="1:9" ht="9.75" customHeight="1" x14ac:dyDescent="0.2">
      <c r="A23" s="81"/>
      <c r="B23" s="81" t="s">
        <v>492</v>
      </c>
      <c r="C23" s="81" t="s">
        <v>493</v>
      </c>
      <c r="D23" s="83"/>
    </row>
    <row r="24" spans="1:9" ht="16.5" customHeight="1" x14ac:dyDescent="0.2">
      <c r="A24" s="84" t="s">
        <v>494</v>
      </c>
      <c r="B24" s="85"/>
      <c r="C24" s="85"/>
      <c r="D24" s="85"/>
    </row>
    <row r="25" spans="1:9" ht="16.5" customHeight="1" x14ac:dyDescent="0.2">
      <c r="A25" s="86" t="s">
        <v>495</v>
      </c>
      <c r="B25" s="81" t="s">
        <v>490</v>
      </c>
      <c r="C25" s="82" t="s">
        <v>496</v>
      </c>
      <c r="D25" s="86"/>
      <c r="G25" s="87"/>
      <c r="H25" s="88"/>
    </row>
    <row r="26" spans="1:9" ht="9.75" customHeight="1" x14ac:dyDescent="0.2">
      <c r="A26" s="86"/>
      <c r="B26" s="81" t="s">
        <v>492</v>
      </c>
      <c r="C26" s="81" t="s">
        <v>493</v>
      </c>
      <c r="D26" s="86"/>
      <c r="G26" s="87"/>
      <c r="H26" s="88"/>
    </row>
    <row r="27" spans="1:9" ht="24.75" customHeight="1" x14ac:dyDescent="0.2">
      <c r="A27" s="89" t="s">
        <v>497</v>
      </c>
      <c r="B27" s="90" t="s">
        <v>490</v>
      </c>
      <c r="C27" s="82" t="s">
        <v>498</v>
      </c>
      <c r="D27" s="82"/>
      <c r="F27" s="88"/>
      <c r="G27" s="88"/>
    </row>
    <row r="28" spans="1:9" ht="9.75" customHeight="1" x14ac:dyDescent="0.2">
      <c r="A28" s="81"/>
      <c r="B28" s="90" t="s">
        <v>492</v>
      </c>
      <c r="C28" s="81" t="s">
        <v>493</v>
      </c>
      <c r="D28" s="91"/>
      <c r="E28" s="88"/>
      <c r="F28" s="88"/>
      <c r="G28" s="88"/>
      <c r="H28" s="88"/>
    </row>
    <row r="29" spans="1:9" ht="11.25" customHeight="1" x14ac:dyDescent="0.2">
      <c r="A29" s="81"/>
      <c r="B29" s="92"/>
      <c r="C29" s="86"/>
      <c r="D29" s="93"/>
      <c r="E29" s="88"/>
      <c r="F29" s="88"/>
      <c r="G29" s="88"/>
      <c r="H29" s="94"/>
    </row>
    <row r="30" spans="1:9" ht="18" customHeight="1" x14ac:dyDescent="0.2">
      <c r="A30" s="95" t="s">
        <v>499</v>
      </c>
      <c r="B30" s="96"/>
      <c r="C30" s="96"/>
      <c r="D30" s="86"/>
      <c r="E30" s="86"/>
      <c r="F30" s="88"/>
      <c r="G30" s="88"/>
      <c r="H30" s="88"/>
      <c r="I30" s="94"/>
    </row>
    <row r="31" spans="1:9" x14ac:dyDescent="0.2">
      <c r="B31" s="97"/>
      <c r="C31" s="97"/>
      <c r="D31" s="97"/>
      <c r="E31" s="97"/>
    </row>
  </sheetData>
  <mergeCells count="1">
    <mergeCell ref="A1:F1"/>
  </mergeCells>
  <pageMargins left="1.0236220472440944" right="0.23622047244094491" top="0.59055118110236227" bottom="0.23622047244094491" header="0.51181102362204722" footer="0.19685039370078741"/>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447</v>
      </c>
      <c r="B1" t="s">
        <v>31</v>
      </c>
    </row>
    <row r="2" spans="1:2" x14ac:dyDescent="0.2">
      <c r="A2" t="s">
        <v>448</v>
      </c>
      <c r="B2" t="s">
        <v>449</v>
      </c>
    </row>
    <row r="3" spans="1:2" x14ac:dyDescent="0.2">
      <c r="A3" t="s">
        <v>450</v>
      </c>
      <c r="B3" t="s">
        <v>6</v>
      </c>
    </row>
    <row r="4" spans="1:2" x14ac:dyDescent="0.2">
      <c r="A4" t="s">
        <v>451</v>
      </c>
      <c r="B4" t="s">
        <v>8</v>
      </c>
    </row>
    <row r="5" spans="1:2" x14ac:dyDescent="0.2">
      <c r="A5" t="s">
        <v>452</v>
      </c>
      <c r="B5" t="s">
        <v>453</v>
      </c>
    </row>
    <row r="6" spans="1:2" x14ac:dyDescent="0.2">
      <c r="A6" t="s">
        <v>454</v>
      </c>
      <c r="B6" t="s">
        <v>7</v>
      </c>
    </row>
    <row r="7" spans="1:2" x14ac:dyDescent="0.2">
      <c r="A7" t="s">
        <v>455</v>
      </c>
      <c r="B7" t="s">
        <v>7</v>
      </c>
    </row>
    <row r="8" spans="1:2" x14ac:dyDescent="0.2">
      <c r="A8" t="s">
        <v>456</v>
      </c>
      <c r="B8" t="s">
        <v>457</v>
      </c>
    </row>
    <row r="9" spans="1:2" x14ac:dyDescent="0.2">
      <c r="A9" t="s">
        <v>458</v>
      </c>
      <c r="B9" t="s">
        <v>459</v>
      </c>
    </row>
    <row r="10" spans="1:2" x14ac:dyDescent="0.2">
      <c r="A10" t="s">
        <v>460</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21</vt:i4>
      </vt:variant>
    </vt:vector>
  </HeadingPairs>
  <TitlesOfParts>
    <vt:vector size="25" baseType="lpstr">
      <vt:lpstr>Доходы</vt:lpstr>
      <vt:lpstr>Расходы</vt:lpstr>
      <vt:lpstr>Месячный отчет Источники в Exce</vt:lpstr>
      <vt:lpstr>_params</vt:lpstr>
      <vt:lpstr>Доходы!APPT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Расходы!SIGN</vt:lpstr>
      <vt:lpstr>Доходы!SRC_CODE</vt:lpstr>
      <vt:lpstr>Доходы!SRC_KIND</vt:lpstr>
      <vt:lpstr>'Месячный отчет Источники в Exce'!Область_печати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rep:2.44.0.119</dc:description>
  <cp:lastModifiedBy>Гарматина</cp:lastModifiedBy>
  <cp:lastPrinted>2018-04-02T10:57:50Z</cp:lastPrinted>
  <dcterms:created xsi:type="dcterms:W3CDTF">2018-04-02T10:35:33Z</dcterms:created>
  <dcterms:modified xsi:type="dcterms:W3CDTF">2018-04-02T10:57:52Z</dcterms:modified>
</cp:coreProperties>
</file>